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<sst xmlns="http://schemas.openxmlformats.org/spreadsheetml/2006/main" count="55" uniqueCount="55">
  <si>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</si>
  <si>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IUB025</t>
  </si>
  <si>
    <t xml:space="preserve">m</t>
  </si>
  <si>
    <t xml:space="preserve">Línea subterránea de distribución de baja tensión en canalización entubada.</t>
  </si>
  <si>
    <r>
      <rPr>
        <sz val="8.25"/>
        <color rgb="FF000000"/>
        <rFont val="Arial"/>
        <family val="2"/>
      </rPr>
      <t xml:space="preserve">Línea subterránea de distribución de baja tensión en canalización entubada </t>
    </r>
    <r>
      <rPr>
        <b/>
        <sz val="8.25"/>
        <color rgb="FF000000"/>
        <rFont val="Arial"/>
        <family val="2"/>
      </rPr>
      <t xml:space="preserve">bajo acera</t>
    </r>
    <r>
      <rPr>
        <sz val="8.25"/>
        <color rgb="FF000000"/>
        <rFont val="Arial"/>
        <family val="2"/>
      </rPr>
      <t xml:space="preserve">, formada por cables unipolares con conductor </t>
    </r>
    <r>
      <rPr>
        <b/>
        <sz val="8.25"/>
        <color rgb="FF000000"/>
        <rFont val="Arial"/>
        <family val="2"/>
      </rPr>
      <t xml:space="preserve">de aluminio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RV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3x150+1x95 mm²</t>
    </r>
    <r>
      <rPr>
        <sz val="8.25"/>
        <color rgb="FF000000"/>
        <rFont val="Arial"/>
        <family val="2"/>
      </rPr>
      <t xml:space="preserve">, siendo su tensión asignada de 0,6/1 kV y </t>
    </r>
    <r>
      <rPr>
        <b/>
        <sz val="8.25"/>
        <color rgb="FF000000"/>
        <rFont val="Arial"/>
        <family val="2"/>
      </rPr>
      <t xml:space="preserve">dos tubos protectores de polietileno de doble pared, de 160 mm de diámetro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</si>
  <si>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</si>
  <si>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</si>
  <si>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</si>
  <si>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</si>
  <si>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</si>
  <si>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</si>
  <si>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</si>
  <si>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mt01ara010</t>
  </si>
  <si>
    <t xml:space="preserve">m³</t>
  </si>
  <si>
    <t xml:space="preserve">Arena de 0 a 5 mm de diámetro.</t>
  </si>
  <si>
    <t xml:space="preserve">mt35aia070fh</t>
  </si>
  <si>
    <t xml:space="preserve">m</t>
  </si>
  <si>
    <t xml:space="preserve">Tubo rígido, suministrado en barra, de polietileno de doble pared (interior lisa y exterior corrugada), de color naranja, de 160 mm de diámetro nominal, para canalización enterrada, resistencia a la compresión 450 N, resistencia al impacto 40 julios, con grado de protección IP 549. Incluso abrazaderas, elementos de sujeción y accesorios (curvas, manguitos, tes, codos y curvas flexibles).</t>
  </si>
  <si>
    <t xml:space="preserve">mt35cun350c</t>
  </si>
  <si>
    <t xml:space="preserve">m</t>
  </si>
  <si>
    <t xml:space="preserve">Cable unipolar RV, siendo su tensión asignada de 0,6/1 kV, reacción al fuego clase Eca según UNE-EN 50575, con conductor de aluminio clase 2 de 150 mm² de sección, con aislamiento de polietileno reticulado (R) y cubierta de PVC (V).</t>
  </si>
  <si>
    <t xml:space="preserve">mt35cun350b</t>
  </si>
  <si>
    <t xml:space="preserve">m</t>
  </si>
  <si>
    <t xml:space="preserve">Cable unipolar RV, siendo su tensión asignada de 0,6/1 kV, reacción al fuego clase Eca según UNE-EN 50575, con conductor de aluminio clase 2 de 95 mm² de sección, con aislamiento de polietileno reticulado (R) y cubierta de PVC (V).</t>
  </si>
  <si>
    <t xml:space="preserve">Subtotal materiales:</t>
  </si>
  <si>
    <t xml:space="preserve">Equipo y maquinaria</t>
  </si>
  <si>
    <t xml:space="preserve">mq04dua020b</t>
  </si>
  <si>
    <t xml:space="preserve">h</t>
  </si>
  <si>
    <t xml:space="preserve">Dumper de descarga frontal de 2 t de carga útil.</t>
  </si>
  <si>
    <t xml:space="preserve">mq02rop020</t>
  </si>
  <si>
    <t xml:space="preserve">h</t>
  </si>
  <si>
    <t xml:space="preserve">Pisón vibrante de guiado manual, de 80 kg, con placa de 30x30 cm, tipo rana.</t>
  </si>
  <si>
    <t xml:space="preserve">mq02cia020j</t>
  </si>
  <si>
    <t xml:space="preserve">h</t>
  </si>
  <si>
    <t xml:space="preserve">Camión cisterna de 8 m³ de capacidad.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</si>
  <si>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</si>
  <si>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</si>
  <si>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</si>
  <si>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</si>
  <si>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</si>
  <si>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</si>
  <si>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</si>
  <si>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</si>
  <si>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mo003</t>
  </si>
  <si>
    <t xml:space="preserve">h</t>
  </si>
  <si>
    <t xml:space="preserve">Electricista.</t>
  </si>
  <si>
    <t xml:space="preserve">mo102</t>
  </si>
  <si>
    <t xml:space="preserve">h</t>
  </si>
  <si>
    <t xml:space="preserve">Ayudante de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</si>
  <si>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</si>
  <si>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</si>
  <si>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</si>
  <si>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</si>
  <si>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62,01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</si>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</sst>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7.65" customWidth="1"/>
    <col min="4" max="4" width="51.68" customWidth="1"/>
    <col min="5" max="5" width="16.15" customWidth="1"/>
    <col min="6" max="6" width="12.75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13.50" thickBot="1" customHeight="1">
      <c r="A10" s="1" t="s">
        <v>12</v>
      </c>
      <c r="B10" s="1"/>
      <c r="C10" s="9" t="s">
        <v>13</v>
      </c>
      <c r="D10" s="1" t="s">
        <v>14</v>
      </c>
      <c r="E10" s="10">
        <v>0.065000</v>
      </c>
      <c r="F10" s="11">
        <v>292.800000</v>
      </c>
      <c r="G10" s="11">
        <f ca="1">ROUND(INDIRECT(ADDRESS(ROW()+(0), COLUMN()+(-2), 1))*INDIRECT(ADDRESS(ROW()+(0), COLUMN()+(-1), 1)), 2)</f>
        <v>19.030000</v>
      </c>
    </row>
    <row r="11" spans="1:7" ht="76.50" thickBot="1" customHeight="1">
      <c r="A11" s="1" t="s">
        <v>15</v>
      </c>
      <c r="B11" s="1"/>
      <c r="C11" s="9" t="s">
        <v>16</v>
      </c>
      <c r="D11" s="1" t="s">
        <v>17</v>
      </c>
      <c r="E11" s="10">
        <v>2.000000</v>
      </c>
      <c r="F11" s="11">
        <v>285.050000</v>
      </c>
      <c r="G11" s="11">
        <f ca="1">ROUND(INDIRECT(ADDRESS(ROW()+(0), COLUMN()+(-2), 1))*INDIRECT(ADDRESS(ROW()+(0), COLUMN()+(-1), 1)), 2)</f>
        <v>570.100000</v>
      </c>
    </row>
    <row r="12" spans="1:7" ht="55.50" thickBot="1" customHeight="1">
      <c r="A12" s="1" t="s">
        <v>18</v>
      </c>
      <c r="B12" s="1"/>
      <c r="C12" s="9" t="s">
        <v>19</v>
      </c>
      <c r="D12" s="1" t="s">
        <v>20</v>
      </c>
      <c r="E12" s="10">
        <v>3.000000</v>
      </c>
      <c r="F12" s="11">
        <v>158.820000</v>
      </c>
      <c r="G12" s="11">
        <f ca="1">ROUND(INDIRECT(ADDRESS(ROW()+(0), COLUMN()+(-2), 1))*INDIRECT(ADDRESS(ROW()+(0), COLUMN()+(-1), 1)), 2)</f>
        <v>476.460000</v>
      </c>
    </row>
    <row r="13" spans="1:7" ht="55.50" thickBot="1" customHeight="1">
      <c r="A13" s="1" t="s">
        <v>21</v>
      </c>
      <c r="B13" s="1"/>
      <c r="C13" s="9" t="s">
        <v>22</v>
      </c>
      <c r="D13" s="1" t="s">
        <v>23</v>
      </c>
      <c r="E13" s="12">
        <v>1.000000</v>
      </c>
      <c r="F13" s="13">
        <v>120.720000</v>
      </c>
      <c r="G13" s="13">
        <f ca="1">ROUND(INDIRECT(ADDRESS(ROW()+(0), COLUMN()+(-2), 1))*INDIRECT(ADDRESS(ROW()+(0), COLUMN()+(-1), 1)), 2)</f>
        <v>120.720000</v>
      </c>
    </row>
    <row r="14" spans="1:7" ht="13.50" thickBot="1" customHeight="1">
      <c r="A14" s="14"/>
      <c r="B14" s="14"/>
      <c r="C14" s="14"/>
      <c r="D14" s="14"/>
      <c r="E14" s="8" t="s">
        <v>24</v>
      </c>
      <c r="F14" s="8"/>
      <c r="G14" s="16">
        <f ca="1">ROUND(SUM(INDIRECT(ADDRESS(ROW()+(-1), COLUMN()+(0), 1)),INDIRECT(ADDRESS(ROW()+(-2), COLUMN()+(0), 1)),INDIRECT(ADDRESS(ROW()+(-3), COLUMN()+(0), 1)),INDIRECT(ADDRESS(ROW()+(-4), COLUMN()+(0), 1))), 2)</f>
        <v>1186.310000</v>
      </c>
    </row>
    <row r="15" spans="1:7" ht="13.50" thickBot="1" customHeight="1">
      <c r="A15" s="14">
        <v>2.000000</v>
      </c>
      <c r="B15" s="14"/>
      <c r="C15" s="14"/>
      <c r="D15" s="17" t="s">
        <v>25</v>
      </c>
      <c r="E15" s="17"/>
      <c r="F15" s="14"/>
      <c r="G15" s="14"/>
    </row>
    <row r="16" spans="1:7" ht="13.50" thickBot="1" customHeight="1">
      <c r="A16" s="1" t="s">
        <v>26</v>
      </c>
      <c r="B16" s="1"/>
      <c r="C16" s="9" t="s">
        <v>27</v>
      </c>
      <c r="D16" s="1" t="s">
        <v>28</v>
      </c>
      <c r="E16" s="10">
        <v>0.007000</v>
      </c>
      <c r="F16" s="11">
        <v>175.410000</v>
      </c>
      <c r="G16" s="11">
        <f ca="1">ROUND(INDIRECT(ADDRESS(ROW()+(0), COLUMN()+(-2), 1))*INDIRECT(ADDRESS(ROW()+(0), COLUMN()+(-1), 1)), 2)</f>
        <v>1.230000</v>
      </c>
    </row>
    <row r="17" spans="1:7" ht="24.00" thickBot="1" customHeight="1">
      <c r="A17" s="1" t="s">
        <v>29</v>
      </c>
      <c r="B17" s="1"/>
      <c r="C17" s="9" t="s">
        <v>30</v>
      </c>
      <c r="D17" s="1" t="s">
        <v>31</v>
      </c>
      <c r="E17" s="10">
        <v>0.053000</v>
      </c>
      <c r="F17" s="11">
        <v>66.320000</v>
      </c>
      <c r="G17" s="11">
        <f ca="1">ROUND(INDIRECT(ADDRESS(ROW()+(0), COLUMN()+(-2), 1))*INDIRECT(ADDRESS(ROW()+(0), COLUMN()+(-1), 1)), 2)</f>
        <v>3.510000</v>
      </c>
    </row>
    <row r="18" spans="1:7" ht="13.50" thickBot="1" customHeight="1">
      <c r="A18" s="1" t="s">
        <v>32</v>
      </c>
      <c r="B18" s="1"/>
      <c r="C18" s="9" t="s">
        <v>33</v>
      </c>
      <c r="D18" s="1" t="s">
        <v>34</v>
      </c>
      <c r="E18" s="12">
        <v>0.001000</v>
      </c>
      <c r="F18" s="13">
        <v>759.500000</v>
      </c>
      <c r="G18" s="13">
        <f ca="1">ROUND(INDIRECT(ADDRESS(ROW()+(0), COLUMN()+(-2), 1))*INDIRECT(ADDRESS(ROW()+(0), COLUMN()+(-1), 1)), 2)</f>
        <v>0.760000</v>
      </c>
    </row>
    <row r="19" spans="1:7" ht="13.50" thickBot="1" customHeight="1">
      <c r="A19" s="14"/>
      <c r="B19" s="14"/>
      <c r="C19" s="14"/>
      <c r="D19" s="14"/>
      <c r="E19" s="8" t="s">
        <v>35</v>
      </c>
      <c r="F19" s="8"/>
      <c r="G19" s="16">
        <f ca="1">ROUND(SUM(INDIRECT(ADDRESS(ROW()+(-1), COLUMN()+(0), 1)),INDIRECT(ADDRESS(ROW()+(-2), COLUMN()+(0), 1)),INDIRECT(ADDRESS(ROW()+(-3), COLUMN()+(0), 1))), 2)</f>
        <v>5.500000</v>
      </c>
    </row>
    <row r="20" spans="1:7" ht="13.50" thickBot="1" customHeight="1">
      <c r="A20" s="14">
        <v>3.000000</v>
      </c>
      <c r="B20" s="14"/>
      <c r="C20" s="14"/>
      <c r="D20" s="17" t="s">
        <v>36</v>
      </c>
      <c r="E20" s="17"/>
      <c r="F20" s="14"/>
      <c r="G20" s="14"/>
    </row>
    <row r="21" spans="1:7" ht="13.50" thickBot="1" customHeight="1">
      <c r="A21" s="1" t="s">
        <v>37</v>
      </c>
      <c r="B21" s="1"/>
      <c r="C21" s="9" t="s">
        <v>38</v>
      </c>
      <c r="D21" s="1" t="s">
        <v>39</v>
      </c>
      <c r="E21" s="10">
        <v>0.055000</v>
      </c>
      <c r="F21" s="11">
        <v>51.370000</v>
      </c>
      <c r="G21" s="11">
        <f ca="1">ROUND(INDIRECT(ADDRESS(ROW()+(0), COLUMN()+(-2), 1))*INDIRECT(ADDRESS(ROW()+(0), COLUMN()+(-1), 1)), 2)</f>
        <v>2.830000</v>
      </c>
    </row>
    <row r="22" spans="1:7" ht="13.50" thickBot="1" customHeight="1">
      <c r="A22" s="1" t="s">
        <v>40</v>
      </c>
      <c r="B22" s="1"/>
      <c r="C22" s="9" t="s">
        <v>41</v>
      </c>
      <c r="D22" s="1" t="s">
        <v>42</v>
      </c>
      <c r="E22" s="10">
        <v>0.055000</v>
      </c>
      <c r="F22" s="11">
        <v>36.380000</v>
      </c>
      <c r="G22" s="11">
        <f ca="1">ROUND(INDIRECT(ADDRESS(ROW()+(0), COLUMN()+(-2), 1))*INDIRECT(ADDRESS(ROW()+(0), COLUMN()+(-1), 1)), 2)</f>
        <v>2.000000</v>
      </c>
    </row>
    <row r="23" spans="1:7" ht="13.50" thickBot="1" customHeight="1">
      <c r="A23" s="1" t="s">
        <v>43</v>
      </c>
      <c r="B23" s="1"/>
      <c r="C23" s="9" t="s">
        <v>44</v>
      </c>
      <c r="D23" s="1" t="s">
        <v>45</v>
      </c>
      <c r="E23" s="10">
        <v>0.232000</v>
      </c>
      <c r="F23" s="11">
        <v>53.090000</v>
      </c>
      <c r="G23" s="11">
        <f ca="1">ROUND(INDIRECT(ADDRESS(ROW()+(0), COLUMN()+(-2), 1))*INDIRECT(ADDRESS(ROW()+(0), COLUMN()+(-1), 1)), 2)</f>
        <v>12.320000</v>
      </c>
    </row>
    <row r="24" spans="1:7" ht="13.50" thickBot="1" customHeight="1">
      <c r="A24" s="1" t="s">
        <v>46</v>
      </c>
      <c r="B24" s="1"/>
      <c r="C24" s="9" t="s">
        <v>47</v>
      </c>
      <c r="D24" s="1" t="s">
        <v>48</v>
      </c>
      <c r="E24" s="12">
        <v>0.181000</v>
      </c>
      <c r="F24" s="13">
        <v>37.750000</v>
      </c>
      <c r="G24" s="13">
        <f ca="1">ROUND(INDIRECT(ADDRESS(ROW()+(0), COLUMN()+(-2), 1))*INDIRECT(ADDRESS(ROW()+(0), COLUMN()+(-1), 1)), 2)</f>
        <v>6.830000</v>
      </c>
    </row>
    <row r="25" spans="1:7" ht="13.50" thickBot="1" customHeight="1">
      <c r="A25" s="14"/>
      <c r="B25" s="14"/>
      <c r="C25" s="14"/>
      <c r="D25" s="14"/>
      <c r="E25" s="8" t="s">
        <v>49</v>
      </c>
      <c r="F25" s="8"/>
      <c r="G25" s="16">
        <f ca="1">ROUND(SUM(INDIRECT(ADDRESS(ROW()+(-1), COLUMN()+(0), 1)),INDIRECT(ADDRESS(ROW()+(-2), COLUMN()+(0), 1)),INDIRECT(ADDRESS(ROW()+(-3), COLUMN()+(0), 1)),INDIRECT(ADDRESS(ROW()+(-4), COLUMN()+(0), 1))), 2)</f>
        <v>23.980000</v>
      </c>
    </row>
    <row r="26" spans="1:7" ht="13.50" thickBot="1" customHeight="1">
      <c r="A26" s="14">
        <v>4.000000</v>
      </c>
      <c r="B26" s="14"/>
      <c r="C26" s="14"/>
      <c r="D26" s="17" t="s">
        <v>50</v>
      </c>
      <c r="E26" s="17"/>
      <c r="F26" s="14"/>
      <c r="G26" s="14"/>
    </row>
    <row r="27" spans="1:7" ht="13.50" thickBot="1" customHeight="1">
      <c r="A27" s="18"/>
      <c r="B27" s="18"/>
      <c r="C27" s="19" t="s">
        <v>51</v>
      </c>
      <c r="D27" s="18" t="s">
        <v>52</v>
      </c>
      <c r="E27" s="12">
        <v>2.000000</v>
      </c>
      <c r="F27" s="13">
        <f ca="1">ROUND(SUM(INDIRECT(ADDRESS(ROW()+(-2), COLUMN()+(1), 1)),INDIRECT(ADDRESS(ROW()+(-8), COLUMN()+(1), 1)),INDIRECT(ADDRESS(ROW()+(-13), COLUMN()+(1), 1))), 2)</f>
        <v>1215.790000</v>
      </c>
      <c r="G27" s="13">
        <f ca="1">ROUND(INDIRECT(ADDRESS(ROW()+(0), COLUMN()+(-2), 1))*INDIRECT(ADDRESS(ROW()+(0), COLUMN()+(-1), 1))/100, 2)</f>
        <v>24.320000</v>
      </c>
    </row>
    <row r="28" spans="1:7" ht="13.50" thickBot="1" customHeight="1">
      <c r="A28" s="20" t="s">
        <v>53</v>
      </c>
      <c r="B28" s="20"/>
      <c r="C28" s="21"/>
      <c r="D28" s="22"/>
      <c r="E28" s="23" t="s">
        <v>54</v>
      </c>
      <c r="F28" s="24"/>
      <c r="G28" s="25">
        <f ca="1">ROUND(SUM(INDIRECT(ADDRESS(ROW()+(-1), COLUMN()+(0), 1)),INDIRECT(ADDRESS(ROW()+(-3), COLUMN()+(0), 1)),INDIRECT(ADDRESS(ROW()+(-9), COLUMN()+(0), 1)),INDIRECT(ADDRESS(ROW()+(-14), COLUMN()+(0), 1))), 2)</f>
        <v>1240.110000</v>
      </c>
    </row>
  </sheetData>
  <mergeCells count="3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A19:B19"/>
    <mergeCell ref="E19:F19"/>
    <mergeCell ref="A20:B20"/>
    <mergeCell ref="D20:E20"/>
    <mergeCell ref="A21:B21"/>
    <mergeCell ref="A22:B22"/>
    <mergeCell ref="A23:B23"/>
    <mergeCell ref="A24:B24"/>
    <mergeCell ref="A25:B25"/>
    <mergeCell ref="E25:F25"/>
    <mergeCell ref="A26:B26"/>
    <mergeCell ref="D26:E26"/>
    <mergeCell ref="A27:B27"/>
    <mergeCell ref="A28:D28"/>
    <mergeCell ref="E28:F28"/>
  </mergeCells>
  <pageMargins left="0.620079" right="0.472441" top="0.472441" bottom="0.472441" header="0.0" footer="0.0"/>
  <pageSetup paperSize="9" orientation="portrait"/>
  <rowBreaks count="0" manualBreakCount="0">
    </rowBreaks>
</worksheet>
</file>