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<sst xmlns="http://schemas.openxmlformats.org/spreadsheetml/2006/main" count="64" uniqueCount="64">
  <si>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</si>
  <si>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IUS050</t>
  </si>
  <si>
    <t xml:space="preserve">Ud</t>
  </si>
  <si>
    <t xml:space="preserve">Buzón de inspección prefabricado de concreto simple.</t>
  </si>
  <si>
    <r>
      <rPr>
        <sz val="8.25"/>
        <color rgb="FF000000"/>
        <rFont val="Arial"/>
        <family val="2"/>
      </rPr>
      <t xml:space="preserve">Pozo de registro de elementos prefabricados de concreto simple, de 1,2 m de diámetro interior y 3 m de altura útil interior, sobre solera de 25 cm de espesor de concreto reforzado f'c=280 kg/cm² (4000 psi), clase de exposición F0 S1 P1 C1, tamaño máximo del agregado 19 mm, consistencia blanda ligeramente armada con malla 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</si>
  <si>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</si>
  <si>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</si>
  <si>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</si>
  <si>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</si>
  <si>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</si>
  <si>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</si>
  <si>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</si>
  <si>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mt10haf110kkc</t>
  </si>
  <si>
    <t xml:space="preserve">m³</t>
  </si>
  <si>
    <t xml:space="preserve">Concreto f'c=280 kg/cm² (4000 psi), clase de exposición F0 S1 P1 C1, tamaño máximo del agregado 19 mm, consistencia blanda, premezclado, según ACI 318.</t>
  </si>
  <si>
    <t xml:space="preserve">mt07ame120ii</t>
  </si>
  <si>
    <t xml:space="preserve">m²</t>
  </si>
  <si>
    <t xml:space="preserve">Malla soldada tipo 6x6 2/2 de acero Grado 70, con varillas lisas espaciadas 15,24x15,24 cm de 6,65 mm de diámetro, según ASTM A 185 y ASTM A 497.</t>
  </si>
  <si>
    <t xml:space="preserve">mt10hmf110ftb</t>
  </si>
  <si>
    <t xml:space="preserve">m³</t>
  </si>
  <si>
    <t xml:space="preserve">Concreto simple f'c=315 kg/cm² (4500 psi), clase de exposición F0 S2 P1 C0, tamaño máximo del agregado 19 mm, consistencia blanda, premezclado, según ACI 318.</t>
  </si>
  <si>
    <t xml:space="preserve">mt46phb010aa</t>
  </si>
  <si>
    <t xml:space="preserve">Ud</t>
  </si>
  <si>
    <t xml:space="preserve">Base prefabricada de concreto simple para formación de pozo de registro, de 120 cm de diámetro nominal (interior), 70 cm de altura útil y 16 cm de espesor, clase N (Normal), carga de rotura 90 kN/m², de 1767 kg, con junta de caucho EPDM, de deslizamiento y compresión, para unión con otros módulos, para conexión con colector de hasta 300 mm de diámetro, resistencia a compresión mayor de 30 N/mm².</t>
  </si>
  <si>
    <t xml:space="preserve">mt46phb110a</t>
  </si>
  <si>
    <t xml:space="preserve">Ud</t>
  </si>
  <si>
    <t xml:space="preserve">Junta de caucho EPDM, de deslizamiento y compresión, tipo arpón, para conexión de colector de 300 mm de diámetro nominal (interior) a base prefabricada de concreto para formación de pozo de registro.</t>
  </si>
  <si>
    <t xml:space="preserve">mt46phb020o</t>
  </si>
  <si>
    <t xml:space="preserve">Ud</t>
  </si>
  <si>
    <t xml:space="preserve">Anillo prefabricado de concreto simple para formación de pozo de registro, de 120 cm de diámetro nominal (interior), 100 cm de altura útil y 16 cm de espesor, clase N (Normal), carga de rotura 90 kN/m², de 1600 kg, con junta de caucho EPDM, de deslizamiento y compresión, para unión con otros módulos, resistencia a compresión mayor de 30 N/mm².</t>
  </si>
  <si>
    <t xml:space="preserve">mt46phb030dd</t>
  </si>
  <si>
    <t xml:space="preserve">Ud</t>
  </si>
  <si>
    <t xml:space="preserve">Cono asimétrico prefabricado de concreto simple para formación de pozo de registro, de 120 a 60 cm de diámetro nominal (interior), 120 cm de altura útil y 16 cm de espesor, clase N (Normal), carga de rotura 90 kN/m², de 1960 kg, con junta de caucho EPDM, de deslizamiento y compresión, para unión con otros módulos.</t>
  </si>
  <si>
    <t xml:space="preserve">mt46phb040c</t>
  </si>
  <si>
    <t xml:space="preserve">Ud</t>
  </si>
  <si>
    <t xml:space="preserve">Módulo de ajuste prefabricado de concreto, de 60 cm de diámetro nominal (interior), 10 cm de altura útil y 10 cm de espesor, de 68,7 kg, con junta de caucho EPDM, de deslizamiento y compresión, para unión con otros módulos.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</si>
  <si>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</si>
  <si>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</si>
  <si>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</si>
  <si>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</si>
  <si>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</si>
  <si>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</si>
  <si>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</si>
  <si>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</si>
  <si>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de seguridad.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</si>
  <si>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</si>
  <si>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</si>
  <si>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</si>
  <si>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</si>
  <si>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</si>
  <si>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</si>
  <si>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</si>
  <si>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</si>
  <si>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</si>
  <si>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</si>
  <si>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</si>
  <si>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</si>
  <si>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</si>
  <si>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</si>
  <si>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</si>
  <si>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</si>
  <si>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</si>
  <si>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1.063,25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</si>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</sst>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66.64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0.283</v>
      </c>
      <c r="F10" s="12">
        <v>3263.6</v>
      </c>
      <c r="G10" s="12">
        <f ca="1">ROUND(INDIRECT(ADDRESS(ROW()+(0), COLUMN()+(-2), 1))*INDIRECT(ADDRESS(ROW()+(0), COLUMN()+(-1), 1)), 2)</f>
        <v>923.6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3.768</v>
      </c>
      <c r="F11" s="12">
        <v>83.56</v>
      </c>
      <c r="G11" s="12">
        <f ca="1">ROUND(INDIRECT(ADDRESS(ROW()+(0), COLUMN()+(-2), 1))*INDIRECT(ADDRESS(ROW()+(0), COLUMN()+(-1), 1)), 2)</f>
        <v>314.85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0.495</v>
      </c>
      <c r="F12" s="12">
        <v>3668.96</v>
      </c>
      <c r="G12" s="12">
        <f ca="1">ROUND(INDIRECT(ADDRESS(ROW()+(0), COLUMN()+(-2), 1))*INDIRECT(ADDRESS(ROW()+(0), COLUMN()+(-1), 1)), 2)</f>
        <v>1816.14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4652.09</v>
      </c>
      <c r="G13" s="12">
        <f ca="1">ROUND(INDIRECT(ADDRESS(ROW()+(0), COLUMN()+(-2), 1))*INDIRECT(ADDRESS(ROW()+(0), COLUMN()+(-1), 1)), 2)</f>
        <v>4652.09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2</v>
      </c>
      <c r="F14" s="12">
        <v>486.42</v>
      </c>
      <c r="G14" s="12">
        <f ca="1">ROUND(INDIRECT(ADDRESS(ROW()+(0), COLUMN()+(-2), 1))*INDIRECT(ADDRESS(ROW()+(0), COLUMN()+(-1), 1)), 2)</f>
        <v>972.84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4298.44</v>
      </c>
      <c r="G15" s="12">
        <f ca="1">ROUND(INDIRECT(ADDRESS(ROW()+(0), COLUMN()+(-2), 1))*INDIRECT(ADDRESS(ROW()+(0), COLUMN()+(-1), 1)), 2)</f>
        <v>4298.44</v>
      </c>
    </row>
    <row r="16" spans="1:7" ht="55.5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5458.36</v>
      </c>
      <c r="G16" s="12">
        <f ca="1">ROUND(INDIRECT(ADDRESS(ROW()+(0), COLUMN()+(-2), 1))*INDIRECT(ADDRESS(ROW()+(0), COLUMN()+(-1), 1)), 2)</f>
        <v>5458.36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762.52</v>
      </c>
      <c r="G17" s="12">
        <f ca="1">ROUND(INDIRECT(ADDRESS(ROW()+(0), COLUMN()+(-2), 1))*INDIRECT(ADDRESS(ROW()+(0), COLUMN()+(-1), 1)), 2)</f>
        <v>762.52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0.096</v>
      </c>
      <c r="F18" s="12">
        <v>87.06</v>
      </c>
      <c r="G18" s="12">
        <f ca="1">ROUND(INDIRECT(ADDRESS(ROW()+(0), COLUMN()+(-2), 1))*INDIRECT(ADDRESS(ROW()+(0), COLUMN()+(-1), 1)), 2)</f>
        <v>8.36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9</v>
      </c>
      <c r="F19" s="12">
        <v>143.91</v>
      </c>
      <c r="G19" s="12">
        <f ca="1">ROUND(INDIRECT(ADDRESS(ROW()+(0), COLUMN()+(-2), 1))*INDIRECT(ADDRESS(ROW()+(0), COLUMN()+(-1), 1)), 2)</f>
        <v>1295.19</v>
      </c>
    </row>
    <row r="20" spans="1:7" ht="45.00" thickBot="1" customHeight="1">
      <c r="A20" s="1" t="s">
        <v>42</v>
      </c>
      <c r="B20" s="1"/>
      <c r="C20" s="10" t="s">
        <v>43</v>
      </c>
      <c r="D20" s="1" t="s">
        <v>44</v>
      </c>
      <c r="E20" s="13">
        <v>1</v>
      </c>
      <c r="F20" s="14">
        <v>3559.11</v>
      </c>
      <c r="G20" s="14">
        <f ca="1">ROUND(INDIRECT(ADDRESS(ROW()+(0), COLUMN()+(-2), 1))*INDIRECT(ADDRESS(ROW()+(0), COLUMN()+(-1), 1)), 2)</f>
        <v>3559.11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24061.5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0.66</v>
      </c>
      <c r="F23" s="14">
        <v>1252.57</v>
      </c>
      <c r="G23" s="14">
        <f ca="1">ROUND(INDIRECT(ADDRESS(ROW()+(0), COLUMN()+(-2), 1))*INDIRECT(ADDRESS(ROW()+(0), COLUMN()+(-1), 1)), 2)</f>
        <v>826.7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1))), 2)</f>
        <v>826.7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5.063</v>
      </c>
      <c r="F26" s="12">
        <v>115.52</v>
      </c>
      <c r="G26" s="12">
        <f ca="1">ROUND(INDIRECT(ADDRESS(ROW()+(0), COLUMN()+(-2), 1))*INDIRECT(ADDRESS(ROW()+(0), COLUMN()+(-1), 1)), 2)</f>
        <v>584.88</v>
      </c>
    </row>
    <row r="27" spans="1:7" ht="13.50" thickBot="1" customHeight="1">
      <c r="A27" s="1" t="s">
        <v>55</v>
      </c>
      <c r="B27" s="1"/>
      <c r="C27" s="10" t="s">
        <v>56</v>
      </c>
      <c r="D27" s="1" t="s">
        <v>57</v>
      </c>
      <c r="E27" s="13">
        <v>6.799</v>
      </c>
      <c r="F27" s="14">
        <v>86.35</v>
      </c>
      <c r="G27" s="14">
        <f ca="1">ROUND(INDIRECT(ADDRESS(ROW()+(0), COLUMN()+(-2), 1))*INDIRECT(ADDRESS(ROW()+(0), COLUMN()+(-1), 1)), 2)</f>
        <v>587.09</v>
      </c>
    </row>
    <row r="28" spans="1:7" ht="13.50" thickBot="1" customHeight="1">
      <c r="A28" s="15"/>
      <c r="B28" s="15"/>
      <c r="C28" s="15"/>
      <c r="D28" s="15"/>
      <c r="E28" s="9" t="s">
        <v>58</v>
      </c>
      <c r="F28" s="9"/>
      <c r="G28" s="17">
        <f ca="1">ROUND(SUM(INDIRECT(ADDRESS(ROW()+(-1), COLUMN()+(0), 1)),INDIRECT(ADDRESS(ROW()+(-2), COLUMN()+(0), 1))), 2)</f>
        <v>1171.97</v>
      </c>
    </row>
    <row r="29" spans="1:7" ht="13.50" thickBot="1" customHeight="1">
      <c r="A29" s="15">
        <v>4</v>
      </c>
      <c r="B29" s="15"/>
      <c r="C29" s="15"/>
      <c r="D29" s="18" t="s">
        <v>59</v>
      </c>
      <c r="E29" s="18"/>
      <c r="F29" s="15"/>
      <c r="G29" s="15"/>
    </row>
    <row r="30" spans="1:7" ht="13.50" thickBot="1" customHeight="1">
      <c r="A30" s="19"/>
      <c r="B30" s="19"/>
      <c r="C30" s="20" t="s">
        <v>60</v>
      </c>
      <c r="D30" s="19" t="s">
        <v>61</v>
      </c>
      <c r="E30" s="13">
        <v>2</v>
      </c>
      <c r="F30" s="14">
        <f ca="1">ROUND(SUM(INDIRECT(ADDRESS(ROW()+(-2), COLUMN()+(1), 1)),INDIRECT(ADDRESS(ROW()+(-6), COLUMN()+(1), 1)),INDIRECT(ADDRESS(ROW()+(-9), COLUMN()+(1), 1))), 2)</f>
        <v>26060.2</v>
      </c>
      <c r="G30" s="14">
        <f ca="1">ROUND(INDIRECT(ADDRESS(ROW()+(0), COLUMN()+(-2), 1))*INDIRECT(ADDRESS(ROW()+(0), COLUMN()+(-1), 1))/100, 2)</f>
        <v>521.2</v>
      </c>
    </row>
    <row r="31" spans="1:7" ht="13.50" thickBot="1" customHeight="1">
      <c r="A31" s="21" t="s">
        <v>62</v>
      </c>
      <c r="B31" s="21"/>
      <c r="C31" s="22"/>
      <c r="D31" s="23"/>
      <c r="E31" s="24" t="s">
        <v>63</v>
      </c>
      <c r="F31" s="25"/>
      <c r="G31" s="26">
        <f ca="1">ROUND(SUM(INDIRECT(ADDRESS(ROW()+(-1), COLUMN()+(0), 1)),INDIRECT(ADDRESS(ROW()+(-3), COLUMN()+(0), 1)),INDIRECT(ADDRESS(ROW()+(-7), COLUMN()+(0), 1)),INDIRECT(ADDRESS(ROW()+(-10), COLUMN()+(0), 1))), 2)</f>
        <v>26581.4</v>
      </c>
    </row>
  </sheetData>
  <mergeCells count="3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  <mergeCell ref="A25:B25"/>
    <mergeCell ref="D25:E25"/>
    <mergeCell ref="A26:B26"/>
    <mergeCell ref="A27:B27"/>
    <mergeCell ref="A28:B28"/>
    <mergeCell ref="E28:F28"/>
    <mergeCell ref="A29:B29"/>
    <mergeCell ref="D29:E29"/>
    <mergeCell ref="A30:B30"/>
    <mergeCell ref="A31:D31"/>
    <mergeCell ref="E31:F31"/>
  </mergeCells>
  <pageMargins left="0.147638" right="0.147638" top="0.206693" bottom="0.206693" header="0.0" footer="0.0"/>
  <pageSetup paperSize="9" orientation="portrait"/>
  <rowBreaks count="0" manualBreakCount="0">
    </rowBreaks>
</worksheet>
</file>