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<sst xmlns="http://schemas.openxmlformats.org/spreadsheetml/2006/main" count="94" uniqueCount="94">
  <si>
    <t xml:space="preserve"/>
  </si>
  <si>
    <t xml:space="preserve">EAM030</t>
  </si>
  <si>
    <t xml:space="preserve">m²</t>
  </si>
  <si>
    <t xml:space="preserve">Estructura metálica con losa unidireccional.</t>
  </si>
  <si>
    <r>
      <rPr>
        <sz val="8.25"/>
        <color rgb="FF000000"/>
        <rFont val="Arial"/>
        <family val="2"/>
      </rPr>
      <t xml:space="preserve">Estructura metálica realizada con pórticos de acero A 36, en perfiles laminados en caliente, acabado con imprimación antioxidante, con uniones soldadas en obra, compuesta de los siguientes elementos: LOSA: 25 = 20+5 cm de canto; viguetas metálicas simples; bovedilla cerámica, 60x25x20 cm; capa de compresión de concreto reforzado de 5 cm de espesor, realizada con concreto f'c=210 kg/cm² (3000 psi), clase de exposición F0 S0 P0 C0, tamaño máximo del agregado 12,5 mm, consistencia blanda, mezclado en obra, y fundido con medios manuales, volumen de concreto 0,08 m³/m², acero Grado 60 (fy=4200 kg/cm²) en zona de refuerzo de negativos, cuantía 1,8 kg/m³ y malla soldada tipo 6x6 10/10 de acero Grado 70, con varillas espaciadas 15,24x15,24 cm de Ø 3,43 mm, como armadura de reparto; montaje y remoción del sistema de encofrado; VIGAS: metálicas simples, de las series IPN, IPE, HEA, HEB o HEM, con una cuantía aproximada de 25 kg/m²; COLUMNAS: metálicos simples, de las series IPN, IPE, HEA, HEB o HEM, con una cuantía aproximada de 3,8 kg/m². El precio incluye el corte, doblado y conformado de la armadura en taller de obra, el montaje en el lugar definitivo de su colocación en obra, las soldaduras, los cortes, los despuntes, las piezas especiales, las placas de desplante y de transición de columna inferior a superior, los casquillos y los elementos auxiliares de montaje, pero no incluye las placas de anclaje de las columnas a la cimentación.</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</si>
  <si>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</si>
  <si>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</si>
  <si>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</si>
  <si>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</si>
  <si>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</si>
  <si>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</si>
  <si>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</si>
  <si>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mt08evm010</t>
  </si>
  <si>
    <t xml:space="preserve">m²</t>
  </si>
  <si>
    <t xml:space="preserve">Sistema de encofrado parcial de madera, removible, para ejecución de macizados de apoyos en losas de viguetas metálicas y bovedillas, debidamente apuntalado, amortizable en 50 usos, hasta 4,5 m de altura.</t>
  </si>
  <si>
    <t xml:space="preserve">mt07bce010e</t>
  </si>
  <si>
    <t xml:space="preserve">Ud</t>
  </si>
  <si>
    <t xml:space="preserve">Bovedilla cerámica, 60x25x20 cm. Incluso piezas especiales.</t>
  </si>
  <si>
    <t xml:space="preserve">mt07ala000ab</t>
  </si>
  <si>
    <t xml:space="preserve">kg</t>
  </si>
  <si>
    <t xml:space="preserve">Acero laminado A 36, en perfiles laminados en caliente, según ASTM A 36, piezas simples, para aplicaciones estructurales, acabado con imprimación antioxidante. Trabajado y montado en taller, para colocar con uniones soldadas en obra.</t>
  </si>
  <si>
    <t xml:space="preserve">mt07aco110g</t>
  </si>
  <si>
    <t xml:space="preserve">kg</t>
  </si>
  <si>
    <t xml:space="preserve">Acero en varillas corrugadas, Grado 60 (fy=4200 kg/cm²), de varios diámetros, según ASTM A 615.</t>
  </si>
  <si>
    <t xml:space="preserve">mt08var050</t>
  </si>
  <si>
    <t xml:space="preserve">kg</t>
  </si>
  <si>
    <t xml:space="preserve">Alambre galvanizado para atar, de 1,30 mm de diámetro.</t>
  </si>
  <si>
    <t xml:space="preserve">mt07ame120aa</t>
  </si>
  <si>
    <t xml:space="preserve">m²</t>
  </si>
  <si>
    <t xml:space="preserve">Malla soldada tipo 6x6 10/10 de acero Grado 70, con varillas lisas espaciadas 15,24x15,24 cm de 3,43 mm de diámetro, según ASTM A 185 y ASTM A 497.</t>
  </si>
  <si>
    <t xml:space="preserve">mt08aaa010a</t>
  </si>
  <si>
    <t xml:space="preserve">m³</t>
  </si>
  <si>
    <t xml:space="preserve">Agua.</t>
  </si>
  <si>
    <t xml:space="preserve">mt01arg000i</t>
  </si>
  <si>
    <t xml:space="preserve">m³</t>
  </si>
  <si>
    <t xml:space="preserve">Arena cribada.</t>
  </si>
  <si>
    <t xml:space="preserve">mt01arg001ie</t>
  </si>
  <si>
    <t xml:space="preserve">m³</t>
  </si>
  <si>
    <t xml:space="preserve">Agregado grueso homogeneizado, de tamaño máximo 12,5 mm.</t>
  </si>
  <si>
    <t xml:space="preserve">mt08cem000i</t>
  </si>
  <si>
    <t xml:space="preserve">kg</t>
  </si>
  <si>
    <t xml:space="preserve">Cemento gris en sacos.</t>
  </si>
  <si>
    <t xml:space="preserve">Subtotal materiales:</t>
  </si>
  <si>
    <t xml:space="preserve">Equipo y maquinaria</t>
  </si>
  <si>
    <t xml:space="preserve">mq06hor010</t>
  </si>
  <si>
    <t xml:space="preserve">h</t>
  </si>
  <si>
    <t xml:space="preserve">Mezcladora de concreto eléctrica con una capacidad de amasado de 160 l.</t>
  </si>
  <si>
    <t xml:space="preserve">mq08sol010</t>
  </si>
  <si>
    <t xml:space="preserve">h</t>
  </si>
  <si>
    <t xml:space="preserve">Equipo de oxicorte, con acetileno como combustible y oxígeno como comburente.</t>
  </si>
  <si>
    <t xml:space="preserve">mq08sol020</t>
  </si>
  <si>
    <t xml:space="preserve">h</t>
  </si>
  <si>
    <t xml:space="preserve">Equipo y elementos auxiliares para soldadura eléctrica.</t>
  </si>
  <si>
    <t xml:space="preserve">mq07gte010a</t>
  </si>
  <si>
    <t xml:space="preserve">h</t>
  </si>
  <si>
    <t xml:space="preserve">Grúa autopropulsada de brazo telescópico con una capacidad de elevación de 12 t y 20 m de altura máxima de trabajo.</t>
  </si>
  <si>
    <t xml:space="preserve">Subtotal equipo y maquinaria:</t>
  </si>
  <si>
    <t xml:space="preserve">Mano de obra</t>
  </si>
  <si>
    <t xml:space="preserve">mo047</t>
  </si>
  <si>
    <t xml:space="preserve">h</t>
  </si>
  <si>
    <t xml:space="preserve">Montador de estructura metálica.</t>
  </si>
  <si>
    <t xml:space="preserve">mo094</t>
  </si>
  <si>
    <t xml:space="preserve">h</t>
  </si>
  <si>
    <t xml:space="preserve">Ayudante de montador de estructura metálica.</t>
  </si>
  <si>
    <t xml:space="preserve">mo044</t>
  </si>
  <si>
    <t xml:space="preserve">h</t>
  </si>
  <si>
    <t xml:space="preserve">Armador de encofrados.</t>
  </si>
  <si>
    <t xml:space="preserve">mo091</t>
  </si>
  <si>
    <t xml:space="preserve">h</t>
  </si>
  <si>
    <t xml:space="preserve">Ayudante de armador de encofrados.</t>
  </si>
  <si>
    <t xml:space="preserve">mo043</t>
  </si>
  <si>
    <t xml:space="preserve">h</t>
  </si>
  <si>
    <t xml:space="preserve">Armador de hierro.</t>
  </si>
  <si>
    <t xml:space="preserve">mo090</t>
  </si>
  <si>
    <t xml:space="preserve">h</t>
  </si>
  <si>
    <t xml:space="preserve">Ayudante de armador de hierro.</t>
  </si>
  <si>
    <t xml:space="preserve">mo113</t>
  </si>
  <si>
    <t xml:space="preserve">h</t>
  </si>
  <si>
    <t xml:space="preserve">Peón de albañilería.</t>
  </si>
  <si>
    <t xml:space="preserve">mo112</t>
  </si>
  <si>
    <t xml:space="preserve">h</t>
  </si>
  <si>
    <t xml:space="preserve">Peón especializado de albañilería.</t>
  </si>
  <si>
    <t xml:space="preserve">mo045</t>
  </si>
  <si>
    <t xml:space="preserve">h</t>
  </si>
  <si>
    <t xml:space="preserve">Armador, en trabajos de colocación del concreto.</t>
  </si>
  <si>
    <t xml:space="preserve">mo092</t>
  </si>
  <si>
    <t xml:space="preserve">h</t>
  </si>
  <si>
    <t xml:space="preserve">Ayudante de armador, en trabajos de colocación del concreto.</t>
  </si>
  <si>
    <t xml:space="preserve">Subtotal mano de obra:</t>
  </si>
  <si>
    <t xml:space="preserve">Herramienta menor</t>
  </si>
  <si>
    <t xml:space="preserve">%</t>
  </si>
  <si>
    <t xml:space="preserve">Herramienta menor</t>
  </si>
  <si>
    <t xml:space="preserve">Coste de mantenimiento decenal: L 75,56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</si>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</sst>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5.27" customWidth="1"/>
    <col min="3" max="3" width="1.02" customWidth="1"/>
    <col min="4" max="4" width="6.63" customWidth="1"/>
    <col min="5" max="5" width="66.64" customWidth="1"/>
    <col min="6" max="6" width="15.30" customWidth="1"/>
    <col min="7" max="7" width="13.60"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118.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1">
        <v>0.1</v>
      </c>
      <c r="G10" s="12">
        <v>637.64</v>
      </c>
      <c r="H10" s="12">
        <f ca="1">ROUND(INDIRECT(ADDRESS(ROW()+(0), COLUMN()+(-2), 1))*INDIRECT(ADDRESS(ROW()+(0), COLUMN()+(-1), 1)), 2)</f>
        <v>63.76</v>
      </c>
    </row>
    <row r="11" spans="1:8" ht="13.50" thickBot="1" customHeight="1">
      <c r="A11" s="1" t="s">
        <v>15</v>
      </c>
      <c r="B11" s="1"/>
      <c r="C11" s="10" t="s">
        <v>16</v>
      </c>
      <c r="D11" s="10"/>
      <c r="E11" s="1" t="s">
        <v>17</v>
      </c>
      <c r="F11" s="11">
        <v>6</v>
      </c>
      <c r="G11" s="12">
        <v>41.41</v>
      </c>
      <c r="H11" s="12">
        <f ca="1">ROUND(INDIRECT(ADDRESS(ROW()+(0), COLUMN()+(-2), 1))*INDIRECT(ADDRESS(ROW()+(0), COLUMN()+(-1), 1)), 2)</f>
        <v>248.46</v>
      </c>
    </row>
    <row r="12" spans="1:8" ht="45.00" thickBot="1" customHeight="1">
      <c r="A12" s="1" t="s">
        <v>18</v>
      </c>
      <c r="B12" s="1"/>
      <c r="C12" s="10" t="s">
        <v>19</v>
      </c>
      <c r="D12" s="10"/>
      <c r="E12" s="1" t="s">
        <v>20</v>
      </c>
      <c r="F12" s="11">
        <v>41.8</v>
      </c>
      <c r="G12" s="12">
        <v>39.86</v>
      </c>
      <c r="H12" s="12">
        <f ca="1">ROUND(INDIRECT(ADDRESS(ROW()+(0), COLUMN()+(-2), 1))*INDIRECT(ADDRESS(ROW()+(0), COLUMN()+(-1), 1)), 2)</f>
        <v>1666.15</v>
      </c>
    </row>
    <row r="13" spans="1:8" ht="24.00" thickBot="1" customHeight="1">
      <c r="A13" s="1" t="s">
        <v>21</v>
      </c>
      <c r="B13" s="1"/>
      <c r="C13" s="10" t="s">
        <v>22</v>
      </c>
      <c r="D13" s="10"/>
      <c r="E13" s="1" t="s">
        <v>23</v>
      </c>
      <c r="F13" s="11">
        <v>1.8</v>
      </c>
      <c r="G13" s="12">
        <v>23.63</v>
      </c>
      <c r="H13" s="12">
        <f ca="1">ROUND(INDIRECT(ADDRESS(ROW()+(0), COLUMN()+(-2), 1))*INDIRECT(ADDRESS(ROW()+(0), COLUMN()+(-1), 1)), 2)</f>
        <v>42.53</v>
      </c>
    </row>
    <row r="14" spans="1:8" ht="13.50" thickBot="1" customHeight="1">
      <c r="A14" s="1" t="s">
        <v>24</v>
      </c>
      <c r="B14" s="1"/>
      <c r="C14" s="10" t="s">
        <v>25</v>
      </c>
      <c r="D14" s="10"/>
      <c r="E14" s="1" t="s">
        <v>26</v>
      </c>
      <c r="F14" s="11">
        <v>0.022</v>
      </c>
      <c r="G14" s="12">
        <v>38.26</v>
      </c>
      <c r="H14" s="12">
        <f ca="1">ROUND(INDIRECT(ADDRESS(ROW()+(0), COLUMN()+(-2), 1))*INDIRECT(ADDRESS(ROW()+(0), COLUMN()+(-1), 1)), 2)</f>
        <v>0.84</v>
      </c>
    </row>
    <row r="15" spans="1:8" ht="24.00" thickBot="1" customHeight="1">
      <c r="A15" s="1" t="s">
        <v>27</v>
      </c>
      <c r="B15" s="1"/>
      <c r="C15" s="10" t="s">
        <v>28</v>
      </c>
      <c r="D15" s="10"/>
      <c r="E15" s="1" t="s">
        <v>29</v>
      </c>
      <c r="F15" s="11">
        <v>1.1</v>
      </c>
      <c r="G15" s="12">
        <v>21.74</v>
      </c>
      <c r="H15" s="12">
        <f ca="1">ROUND(INDIRECT(ADDRESS(ROW()+(0), COLUMN()+(-2), 1))*INDIRECT(ADDRESS(ROW()+(0), COLUMN()+(-1), 1)), 2)</f>
        <v>23.91</v>
      </c>
    </row>
    <row r="16" spans="1:8" ht="13.50" thickBot="1" customHeight="1">
      <c r="A16" s="1" t="s">
        <v>30</v>
      </c>
      <c r="B16" s="1"/>
      <c r="C16" s="10" t="s">
        <v>31</v>
      </c>
      <c r="D16" s="10"/>
      <c r="E16" s="1" t="s">
        <v>32</v>
      </c>
      <c r="F16" s="11">
        <v>0.017</v>
      </c>
      <c r="G16" s="12">
        <v>38.26</v>
      </c>
      <c r="H16" s="12">
        <f ca="1">ROUND(INDIRECT(ADDRESS(ROW()+(0), COLUMN()+(-2), 1))*INDIRECT(ADDRESS(ROW()+(0), COLUMN()+(-1), 1)), 2)</f>
        <v>0.65</v>
      </c>
    </row>
    <row r="17" spans="1:8" ht="13.50" thickBot="1" customHeight="1">
      <c r="A17" s="1" t="s">
        <v>33</v>
      </c>
      <c r="B17" s="1"/>
      <c r="C17" s="10" t="s">
        <v>34</v>
      </c>
      <c r="D17" s="10"/>
      <c r="E17" s="1" t="s">
        <v>35</v>
      </c>
      <c r="F17" s="11">
        <v>0.044</v>
      </c>
      <c r="G17" s="12">
        <v>346.29</v>
      </c>
      <c r="H17" s="12">
        <f ca="1">ROUND(INDIRECT(ADDRESS(ROW()+(0), COLUMN()+(-2), 1))*INDIRECT(ADDRESS(ROW()+(0), COLUMN()+(-1), 1)), 2)</f>
        <v>15.24</v>
      </c>
    </row>
    <row r="18" spans="1:8" ht="13.50" thickBot="1" customHeight="1">
      <c r="A18" s="1" t="s">
        <v>36</v>
      </c>
      <c r="B18" s="1"/>
      <c r="C18" s="10" t="s">
        <v>37</v>
      </c>
      <c r="D18" s="10"/>
      <c r="E18" s="1" t="s">
        <v>38</v>
      </c>
      <c r="F18" s="11">
        <v>0.067</v>
      </c>
      <c r="G18" s="12">
        <v>317.9</v>
      </c>
      <c r="H18" s="12">
        <f ca="1">ROUND(INDIRECT(ADDRESS(ROW()+(0), COLUMN()+(-2), 1))*INDIRECT(ADDRESS(ROW()+(0), COLUMN()+(-1), 1)), 2)</f>
        <v>21.3</v>
      </c>
    </row>
    <row r="19" spans="1:8" ht="13.50" thickBot="1" customHeight="1">
      <c r="A19" s="1" t="s">
        <v>39</v>
      </c>
      <c r="B19" s="1"/>
      <c r="C19" s="10" t="s">
        <v>40</v>
      </c>
      <c r="D19" s="10"/>
      <c r="E19" s="1" t="s">
        <v>41</v>
      </c>
      <c r="F19" s="13">
        <v>28.672</v>
      </c>
      <c r="G19" s="14">
        <v>4.16</v>
      </c>
      <c r="H19" s="14">
        <f ca="1">ROUND(INDIRECT(ADDRESS(ROW()+(0), COLUMN()+(-2), 1))*INDIRECT(ADDRESS(ROW()+(0), COLUMN()+(-1), 1)), 2)</f>
        <v>119.28</v>
      </c>
    </row>
    <row r="20" spans="1:8" ht="13.50" thickBot="1" customHeight="1">
      <c r="A20" s="15"/>
      <c r="B20" s="15"/>
      <c r="C20" s="15"/>
      <c r="D20" s="15"/>
      <c r="E20" s="15"/>
      <c r="F20" s="9" t="s">
        <v>42</v>
      </c>
      <c r="G20" s="9"/>
      <c r="H20"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2202.12</v>
      </c>
    </row>
    <row r="21" spans="1:8" ht="13.50" thickBot="1" customHeight="1">
      <c r="A21" s="15">
        <v>2</v>
      </c>
      <c r="B21" s="15"/>
      <c r="C21" s="15"/>
      <c r="D21" s="15"/>
      <c r="E21" s="18" t="s">
        <v>43</v>
      </c>
      <c r="F21" s="18"/>
      <c r="G21" s="15"/>
      <c r="H21" s="15"/>
    </row>
    <row r="22" spans="1:8" ht="13.50" thickBot="1" customHeight="1">
      <c r="A22" s="1" t="s">
        <v>44</v>
      </c>
      <c r="B22" s="1"/>
      <c r="C22" s="10" t="s">
        <v>45</v>
      </c>
      <c r="D22" s="10"/>
      <c r="E22" s="1" t="s">
        <v>46</v>
      </c>
      <c r="F22" s="11">
        <v>0.048</v>
      </c>
      <c r="G22" s="12">
        <v>76.52</v>
      </c>
      <c r="H22" s="12">
        <f ca="1">ROUND(INDIRECT(ADDRESS(ROW()+(0), COLUMN()+(-2), 1))*INDIRECT(ADDRESS(ROW()+(0), COLUMN()+(-1), 1)), 2)</f>
        <v>3.67</v>
      </c>
    </row>
    <row r="23" spans="1:8" ht="24.00" thickBot="1" customHeight="1">
      <c r="A23" s="1" t="s">
        <v>47</v>
      </c>
      <c r="B23" s="1"/>
      <c r="C23" s="10" t="s">
        <v>48</v>
      </c>
      <c r="D23" s="10"/>
      <c r="E23" s="1" t="s">
        <v>49</v>
      </c>
      <c r="F23" s="11">
        <v>0.01</v>
      </c>
      <c r="G23" s="12">
        <v>183.07</v>
      </c>
      <c r="H23" s="12">
        <f ca="1">ROUND(INDIRECT(ADDRESS(ROW()+(0), COLUMN()+(-2), 1))*INDIRECT(ADDRESS(ROW()+(0), COLUMN()+(-1), 1)), 2)</f>
        <v>1.83</v>
      </c>
    </row>
    <row r="24" spans="1:8" ht="13.50" thickBot="1" customHeight="1">
      <c r="A24" s="1" t="s">
        <v>50</v>
      </c>
      <c r="B24" s="1"/>
      <c r="C24" s="10" t="s">
        <v>51</v>
      </c>
      <c r="D24" s="10"/>
      <c r="E24" s="1" t="s">
        <v>52</v>
      </c>
      <c r="F24" s="11">
        <v>0.741</v>
      </c>
      <c r="G24" s="12">
        <v>75.94</v>
      </c>
      <c r="H24" s="12">
        <f ca="1">ROUND(INDIRECT(ADDRESS(ROW()+(0), COLUMN()+(-2), 1))*INDIRECT(ADDRESS(ROW()+(0), COLUMN()+(-1), 1)), 2)</f>
        <v>56.27</v>
      </c>
    </row>
    <row r="25" spans="1:8" ht="24.00" thickBot="1" customHeight="1">
      <c r="A25" s="1" t="s">
        <v>53</v>
      </c>
      <c r="B25" s="1"/>
      <c r="C25" s="10" t="s">
        <v>54</v>
      </c>
      <c r="D25" s="10"/>
      <c r="E25" s="1" t="s">
        <v>55</v>
      </c>
      <c r="F25" s="13">
        <v>0.01</v>
      </c>
      <c r="G25" s="14">
        <v>1217.16</v>
      </c>
      <c r="H25" s="14">
        <f ca="1">ROUND(INDIRECT(ADDRESS(ROW()+(0), COLUMN()+(-2), 1))*INDIRECT(ADDRESS(ROW()+(0), COLUMN()+(-1), 1)), 2)</f>
        <v>12.17</v>
      </c>
    </row>
    <row r="26" spans="1:8" ht="13.50" thickBot="1" customHeight="1">
      <c r="A26" s="15"/>
      <c r="B26" s="15"/>
      <c r="C26" s="15"/>
      <c r="D26" s="15"/>
      <c r="E26" s="15"/>
      <c r="F26" s="9" t="s">
        <v>56</v>
      </c>
      <c r="G26" s="9"/>
      <c r="H26" s="17">
        <f ca="1">ROUND(SUM(INDIRECT(ADDRESS(ROW()+(-1), COLUMN()+(0), 1)),INDIRECT(ADDRESS(ROW()+(-2), COLUMN()+(0), 1)),INDIRECT(ADDRESS(ROW()+(-3), COLUMN()+(0), 1)),INDIRECT(ADDRESS(ROW()+(-4), COLUMN()+(0), 1))), 2)</f>
        <v>73.94</v>
      </c>
    </row>
    <row r="27" spans="1:8" ht="13.50" thickBot="1" customHeight="1">
      <c r="A27" s="15">
        <v>3</v>
      </c>
      <c r="B27" s="15"/>
      <c r="C27" s="15"/>
      <c r="D27" s="15"/>
      <c r="E27" s="18" t="s">
        <v>57</v>
      </c>
      <c r="F27" s="18"/>
      <c r="G27" s="15"/>
      <c r="H27" s="15"/>
    </row>
    <row r="28" spans="1:8" ht="13.50" thickBot="1" customHeight="1">
      <c r="A28" s="1" t="s">
        <v>58</v>
      </c>
      <c r="B28" s="1"/>
      <c r="C28" s="10" t="s">
        <v>59</v>
      </c>
      <c r="D28" s="10"/>
      <c r="E28" s="1" t="s">
        <v>60</v>
      </c>
      <c r="F28" s="11">
        <v>0.812</v>
      </c>
      <c r="G28" s="12">
        <v>120.22</v>
      </c>
      <c r="H28" s="12">
        <f ca="1">ROUND(INDIRECT(ADDRESS(ROW()+(0), COLUMN()+(-2), 1))*INDIRECT(ADDRESS(ROW()+(0), COLUMN()+(-1), 1)), 2)</f>
        <v>97.62</v>
      </c>
    </row>
    <row r="29" spans="1:8" ht="13.50" thickBot="1" customHeight="1">
      <c r="A29" s="1" t="s">
        <v>61</v>
      </c>
      <c r="B29" s="1"/>
      <c r="C29" s="10" t="s">
        <v>62</v>
      </c>
      <c r="D29" s="10"/>
      <c r="E29" s="1" t="s">
        <v>63</v>
      </c>
      <c r="F29" s="11">
        <v>0.479</v>
      </c>
      <c r="G29" s="12">
        <v>89.8</v>
      </c>
      <c r="H29" s="12">
        <f ca="1">ROUND(INDIRECT(ADDRESS(ROW()+(0), COLUMN()+(-2), 1))*INDIRECT(ADDRESS(ROW()+(0), COLUMN()+(-1), 1)), 2)</f>
        <v>43.01</v>
      </c>
    </row>
    <row r="30" spans="1:8" ht="13.50" thickBot="1" customHeight="1">
      <c r="A30" s="1" t="s">
        <v>64</v>
      </c>
      <c r="B30" s="1"/>
      <c r="C30" s="10" t="s">
        <v>65</v>
      </c>
      <c r="D30" s="10"/>
      <c r="E30" s="1" t="s">
        <v>66</v>
      </c>
      <c r="F30" s="11">
        <v>0.064</v>
      </c>
      <c r="G30" s="12">
        <v>120.22</v>
      </c>
      <c r="H30" s="12">
        <f ca="1">ROUND(INDIRECT(ADDRESS(ROW()+(0), COLUMN()+(-2), 1))*INDIRECT(ADDRESS(ROW()+(0), COLUMN()+(-1), 1)), 2)</f>
        <v>7.69</v>
      </c>
    </row>
    <row r="31" spans="1:8" ht="13.50" thickBot="1" customHeight="1">
      <c r="A31" s="1" t="s">
        <v>67</v>
      </c>
      <c r="B31" s="1"/>
      <c r="C31" s="10" t="s">
        <v>68</v>
      </c>
      <c r="D31" s="10"/>
      <c r="E31" s="1" t="s">
        <v>69</v>
      </c>
      <c r="F31" s="11">
        <v>0.064</v>
      </c>
      <c r="G31" s="12">
        <v>89.8</v>
      </c>
      <c r="H31" s="12">
        <f ca="1">ROUND(INDIRECT(ADDRESS(ROW()+(0), COLUMN()+(-2), 1))*INDIRECT(ADDRESS(ROW()+(0), COLUMN()+(-1), 1)), 2)</f>
        <v>5.75</v>
      </c>
    </row>
    <row r="32" spans="1:8" ht="13.50" thickBot="1" customHeight="1">
      <c r="A32" s="1" t="s">
        <v>70</v>
      </c>
      <c r="B32" s="1"/>
      <c r="C32" s="10" t="s">
        <v>71</v>
      </c>
      <c r="D32" s="10"/>
      <c r="E32" s="1" t="s">
        <v>72</v>
      </c>
      <c r="F32" s="11">
        <v>0.048</v>
      </c>
      <c r="G32" s="12">
        <v>120.22</v>
      </c>
      <c r="H32" s="12">
        <f ca="1">ROUND(INDIRECT(ADDRESS(ROW()+(0), COLUMN()+(-2), 1))*INDIRECT(ADDRESS(ROW()+(0), COLUMN()+(-1), 1)), 2)</f>
        <v>5.77</v>
      </c>
    </row>
    <row r="33" spans="1:8" ht="13.50" thickBot="1" customHeight="1">
      <c r="A33" s="1" t="s">
        <v>73</v>
      </c>
      <c r="B33" s="1"/>
      <c r="C33" s="10" t="s">
        <v>74</v>
      </c>
      <c r="D33" s="10"/>
      <c r="E33" s="1" t="s">
        <v>75</v>
      </c>
      <c r="F33" s="11">
        <v>0.05</v>
      </c>
      <c r="G33" s="12">
        <v>89.8</v>
      </c>
      <c r="H33" s="12">
        <f ca="1">ROUND(INDIRECT(ADDRESS(ROW()+(0), COLUMN()+(-2), 1))*INDIRECT(ADDRESS(ROW()+(0), COLUMN()+(-1), 1)), 2)</f>
        <v>4.49</v>
      </c>
    </row>
    <row r="34" spans="1:8" ht="13.50" thickBot="1" customHeight="1">
      <c r="A34" s="1" t="s">
        <v>76</v>
      </c>
      <c r="B34" s="1"/>
      <c r="C34" s="10" t="s">
        <v>77</v>
      </c>
      <c r="D34" s="10"/>
      <c r="E34" s="1" t="s">
        <v>78</v>
      </c>
      <c r="F34" s="11">
        <v>0.092</v>
      </c>
      <c r="G34" s="12">
        <v>83.2</v>
      </c>
      <c r="H34" s="12">
        <f ca="1">ROUND(INDIRECT(ADDRESS(ROW()+(0), COLUMN()+(-2), 1))*INDIRECT(ADDRESS(ROW()+(0), COLUMN()+(-1), 1)), 2)</f>
        <v>7.65</v>
      </c>
    </row>
    <row r="35" spans="1:8" ht="13.50" thickBot="1" customHeight="1">
      <c r="A35" s="1" t="s">
        <v>79</v>
      </c>
      <c r="B35" s="1"/>
      <c r="C35" s="10" t="s">
        <v>80</v>
      </c>
      <c r="D35" s="10"/>
      <c r="E35" s="1" t="s">
        <v>81</v>
      </c>
      <c r="F35" s="11">
        <v>0.096</v>
      </c>
      <c r="G35" s="12">
        <v>84.56</v>
      </c>
      <c r="H35" s="12">
        <f ca="1">ROUND(INDIRECT(ADDRESS(ROW()+(0), COLUMN()+(-2), 1))*INDIRECT(ADDRESS(ROW()+(0), COLUMN()+(-1), 1)), 2)</f>
        <v>8.12</v>
      </c>
    </row>
    <row r="36" spans="1:8" ht="13.50" thickBot="1" customHeight="1">
      <c r="A36" s="1" t="s">
        <v>82</v>
      </c>
      <c r="B36" s="1"/>
      <c r="C36" s="10" t="s">
        <v>83</v>
      </c>
      <c r="D36" s="10"/>
      <c r="E36" s="1" t="s">
        <v>84</v>
      </c>
      <c r="F36" s="11">
        <v>0.028</v>
      </c>
      <c r="G36" s="12">
        <v>120.22</v>
      </c>
      <c r="H36" s="12">
        <f ca="1">ROUND(INDIRECT(ADDRESS(ROW()+(0), COLUMN()+(-2), 1))*INDIRECT(ADDRESS(ROW()+(0), COLUMN()+(-1), 1)), 2)</f>
        <v>3.37</v>
      </c>
    </row>
    <row r="37" spans="1:8" ht="13.50" thickBot="1" customHeight="1">
      <c r="A37" s="1" t="s">
        <v>85</v>
      </c>
      <c r="B37" s="1"/>
      <c r="C37" s="10" t="s">
        <v>86</v>
      </c>
      <c r="D37" s="10"/>
      <c r="E37" s="1" t="s">
        <v>87</v>
      </c>
      <c r="F37" s="13">
        <v>0.11</v>
      </c>
      <c r="G37" s="14">
        <v>89.8</v>
      </c>
      <c r="H37" s="14">
        <f ca="1">ROUND(INDIRECT(ADDRESS(ROW()+(0), COLUMN()+(-2), 1))*INDIRECT(ADDRESS(ROW()+(0), COLUMN()+(-1), 1)), 2)</f>
        <v>9.88</v>
      </c>
    </row>
    <row r="38" spans="1:8" ht="13.50" thickBot="1" customHeight="1">
      <c r="A38" s="15"/>
      <c r="B38" s="15"/>
      <c r="C38" s="15"/>
      <c r="D38" s="15"/>
      <c r="E38" s="15"/>
      <c r="F38" s="9" t="s">
        <v>88</v>
      </c>
      <c r="G38" s="9"/>
      <c r="H38"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193.35</v>
      </c>
    </row>
    <row r="39" spans="1:8" ht="13.50" thickBot="1" customHeight="1">
      <c r="A39" s="15">
        <v>4</v>
      </c>
      <c r="B39" s="15"/>
      <c r="C39" s="15"/>
      <c r="D39" s="15"/>
      <c r="E39" s="18" t="s">
        <v>89</v>
      </c>
      <c r="F39" s="18"/>
      <c r="G39" s="15"/>
      <c r="H39" s="15"/>
    </row>
    <row r="40" spans="1:8" ht="13.50" thickBot="1" customHeight="1">
      <c r="A40" s="19"/>
      <c r="B40" s="19"/>
      <c r="C40" s="20" t="s">
        <v>90</v>
      </c>
      <c r="D40" s="20"/>
      <c r="E40" s="19" t="s">
        <v>91</v>
      </c>
      <c r="F40" s="13">
        <v>2</v>
      </c>
      <c r="G40" s="14">
        <f ca="1">ROUND(SUM(INDIRECT(ADDRESS(ROW()+(-2), COLUMN()+(1), 1)),INDIRECT(ADDRESS(ROW()+(-14), COLUMN()+(1), 1)),INDIRECT(ADDRESS(ROW()+(-20), COLUMN()+(1), 1))), 2)</f>
        <v>2469.41</v>
      </c>
      <c r="H40" s="14">
        <f ca="1">ROUND(INDIRECT(ADDRESS(ROW()+(0), COLUMN()+(-2), 1))*INDIRECT(ADDRESS(ROW()+(0), COLUMN()+(-1), 1))/100, 2)</f>
        <v>49.39</v>
      </c>
    </row>
    <row r="41" spans="1:8" ht="13.50" thickBot="1" customHeight="1">
      <c r="A41" s="21" t="s">
        <v>92</v>
      </c>
      <c r="B41" s="21"/>
      <c r="C41" s="22"/>
      <c r="D41" s="22"/>
      <c r="E41" s="23"/>
      <c r="F41" s="24" t="s">
        <v>93</v>
      </c>
      <c r="G41" s="25"/>
      <c r="H41" s="26">
        <f ca="1">ROUND(SUM(INDIRECT(ADDRESS(ROW()+(-1), COLUMN()+(0), 1)),INDIRECT(ADDRESS(ROW()+(-3), COLUMN()+(0), 1)),INDIRECT(ADDRESS(ROW()+(-15), COLUMN()+(0), 1)),INDIRECT(ADDRESS(ROW()+(-21), COLUMN()+(0), 1))), 2)</f>
        <v>2518.8</v>
      </c>
    </row>
  </sheetData>
  <mergeCells count="79">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 ref="F20:G20"/>
    <mergeCell ref="A21:B21"/>
    <mergeCell ref="C21:D21"/>
    <mergeCell ref="E21:F21"/>
    <mergeCell ref="A22:B22"/>
    <mergeCell ref="C22:D22"/>
    <mergeCell ref="A23:B23"/>
    <mergeCell ref="C23:D23"/>
    <mergeCell ref="A24:B24"/>
    <mergeCell ref="C24:D24"/>
    <mergeCell ref="A25:B25"/>
    <mergeCell ref="C25:D25"/>
    <mergeCell ref="A26:B26"/>
    <mergeCell ref="C26:D26"/>
    <mergeCell ref="F26:G26"/>
    <mergeCell ref="A27:B27"/>
    <mergeCell ref="C27:D27"/>
    <mergeCell ref="E27:F27"/>
    <mergeCell ref="A28:B28"/>
    <mergeCell ref="C28:D28"/>
    <mergeCell ref="A29:B29"/>
    <mergeCell ref="C29:D29"/>
    <mergeCell ref="A30:B30"/>
    <mergeCell ref="C30:D30"/>
    <mergeCell ref="A31:B31"/>
    <mergeCell ref="C31:D31"/>
    <mergeCell ref="A32:B32"/>
    <mergeCell ref="C32:D32"/>
    <mergeCell ref="A33:B33"/>
    <mergeCell ref="C33:D33"/>
    <mergeCell ref="A34:B34"/>
    <mergeCell ref="C34:D34"/>
    <mergeCell ref="A35:B35"/>
    <mergeCell ref="C35:D35"/>
    <mergeCell ref="A36:B36"/>
    <mergeCell ref="C36:D36"/>
    <mergeCell ref="A37:B37"/>
    <mergeCell ref="C37:D37"/>
    <mergeCell ref="A38:B38"/>
    <mergeCell ref="C38:D38"/>
    <mergeCell ref="F38:G38"/>
    <mergeCell ref="A39:B39"/>
    <mergeCell ref="C39:D39"/>
    <mergeCell ref="E39:F39"/>
    <mergeCell ref="A40:B40"/>
    <mergeCell ref="C40:D40"/>
    <mergeCell ref="A41:E41"/>
    <mergeCell ref="F41:G41"/>
  </mergeCells>
  <pageMargins left="0.147638" right="0.147638" top="0.206693" bottom="0.206693" header="0.0" footer="0.0"/>
  <pageSetup paperSize="9" orientation="portrait"/>
  <rowBreaks count="0" manualBreakCount="0">
    </rowBreaks>
</worksheet>
</file>