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<sst xmlns="http://schemas.openxmlformats.org/spreadsheetml/2006/main" count="47" uniqueCount="47">
  <si>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</si>
  <si>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ICG237</t>
  </si>
  <si>
    <t xml:space="preserve">Ud</t>
  </si>
  <si>
    <t xml:space="preserve">Caldera a gas, colectiva, de condensación, de pie, de fundición de aluminio.</t>
  </si>
  <si>
    <r>
      <rPr>
        <sz val="8.25"/>
        <color rgb="FF000000"/>
        <rFont val="Arial"/>
        <family val="2"/>
      </rPr>
      <t xml:space="preserve">Caldera de pie, de condensación, con cuerpo de fundición de aluminio, gran aislamiento térmico y quemador modulante de gas natural, potencia útil 90 kW, peso 205 kg, dimensiones 600x994x1400 mm, con cuadro de regulación, cámara de combustión estanca, construcción compacta. Incluso válvula de seguridad, purgadores, pirostato y desagüe a desagüe para el vaciado de la caldera y el drenaje de la válvula de seguridad, sin incluir el ducto para desagüe de los productos de la combustión. Totalmente montada, conexionada y probada.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</si>
  <si>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</si>
  <si>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</si>
  <si>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</si>
  <si>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</si>
  <si>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</si>
  <si>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</si>
  <si>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</si>
  <si>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mt38cbu060aa</t>
  </si>
  <si>
    <t xml:space="preserve">Ud</t>
  </si>
  <si>
    <t xml:space="preserve">Caldera de pie, de condensación, con cuerpo de fundición de aluminio, gran aislamiento térmico y quemador modulante de gas natural, potencia útil 90 kW, peso 205 kg, dimensiones 600x994x1400 mm, con cuadro de regulación, cámara de combustión estanca, construcción compacta.</t>
  </si>
  <si>
    <t xml:space="preserve">mt37svs010a</t>
  </si>
  <si>
    <t xml:space="preserve">Ud</t>
  </si>
  <si>
    <t xml:space="preserve">Válvula de seguridad, de latón, con rosca de 1/2" de diámetro, tarada a 3 bar de presión.</t>
  </si>
  <si>
    <t xml:space="preserve">mt37sgl020d</t>
  </si>
  <si>
    <t xml:space="preserve">Ud</t>
  </si>
  <si>
    <t xml:space="preserve">Purgador automático de aire con boya y rosca de 1/2" de diámetro, cuerpo y tapa de latón, para una presión máxima de trabajo de 10 bar y una temperatura máxima de 110°C.</t>
  </si>
  <si>
    <t xml:space="preserve">mt38sss120</t>
  </si>
  <si>
    <t xml:space="preserve">Ud</t>
  </si>
  <si>
    <t xml:space="preserve">Pirostato de rearme manual.</t>
  </si>
  <si>
    <t xml:space="preserve">mt38www050</t>
  </si>
  <si>
    <t xml:space="preserve">Ud</t>
  </si>
  <si>
    <t xml:space="preserve">Desagüe a desagüe, para el drenaje de la válvula de seguridad, compuesto por 1 m de tubo de acero negro de 1/2" y embudo desagüe, incluso accesorios y piezas especiales.</t>
  </si>
  <si>
    <t xml:space="preserve">mt38ccg021a</t>
  </si>
  <si>
    <t xml:space="preserve">Ud</t>
  </si>
  <si>
    <t xml:space="preserve">Puesta en marcha del quemador para gas.</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</si>
  <si>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</si>
  <si>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</si>
  <si>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</si>
  <si>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</si>
  <si>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</si>
  <si>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</si>
  <si>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</si>
  <si>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Instalador de calefacción.</t>
  </si>
  <si>
    <t xml:space="preserve">mo103</t>
  </si>
  <si>
    <t xml:space="preserve">h</t>
  </si>
  <si>
    <t xml:space="preserve">Ayudante de instalador de calefacción.</t>
  </si>
  <si>
    <t xml:space="preserve">Subtotal mano de obra:</t>
  </si>
  <si>
    <t xml:space="preserve">Herramienta menor</t>
  </si>
  <si>
    <t xml:space="preserve">%</t>
  </si>
  <si>
    <t xml:space="preserve">Herramienta menor</t>
  </si>
  <si>
    <t xml:space="preserve">Coste de mantenimiento decenal: L 317.252,02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</si>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</sst>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66.98" customWidth="1"/>
    <col min="5" max="5" width="13.26" customWidth="1"/>
    <col min="6" max="6" width="13.60"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317279</v>
      </c>
      <c r="G10" s="12">
        <f ca="1">ROUND(INDIRECT(ADDRESS(ROW()+(0), COLUMN()+(-2), 1))*INDIRECT(ADDRESS(ROW()+(0), COLUMN()+(-1), 1)), 2)</f>
        <v>317279</v>
      </c>
    </row>
    <row r="11" spans="1:7" ht="24.00" thickBot="1" customHeight="1">
      <c r="A11" s="1" t="s">
        <v>15</v>
      </c>
      <c r="B11" s="1"/>
      <c r="C11" s="10" t="s">
        <v>16</v>
      </c>
      <c r="D11" s="1" t="s">
        <v>17</v>
      </c>
      <c r="E11" s="11">
        <v>1</v>
      </c>
      <c r="F11" s="12">
        <v>135.47</v>
      </c>
      <c r="G11" s="12">
        <f ca="1">ROUND(INDIRECT(ADDRESS(ROW()+(0), COLUMN()+(-2), 1))*INDIRECT(ADDRESS(ROW()+(0), COLUMN()+(-1), 1)), 2)</f>
        <v>135.47</v>
      </c>
    </row>
    <row r="12" spans="1:7" ht="34.50" thickBot="1" customHeight="1">
      <c r="A12" s="1" t="s">
        <v>18</v>
      </c>
      <c r="B12" s="1"/>
      <c r="C12" s="10" t="s">
        <v>19</v>
      </c>
      <c r="D12" s="1" t="s">
        <v>20</v>
      </c>
      <c r="E12" s="11">
        <v>2</v>
      </c>
      <c r="F12" s="12">
        <v>267.97</v>
      </c>
      <c r="G12" s="12">
        <f ca="1">ROUND(INDIRECT(ADDRESS(ROW()+(0), COLUMN()+(-2), 1))*INDIRECT(ADDRESS(ROW()+(0), COLUMN()+(-1), 1)), 2)</f>
        <v>535.94</v>
      </c>
    </row>
    <row r="13" spans="1:7" ht="13.50" thickBot="1" customHeight="1">
      <c r="A13" s="1" t="s">
        <v>21</v>
      </c>
      <c r="B13" s="1"/>
      <c r="C13" s="10" t="s">
        <v>22</v>
      </c>
      <c r="D13" s="1" t="s">
        <v>23</v>
      </c>
      <c r="E13" s="11">
        <v>1</v>
      </c>
      <c r="F13" s="12">
        <v>2537.37</v>
      </c>
      <c r="G13" s="12">
        <f ca="1">ROUND(INDIRECT(ADDRESS(ROW()+(0), COLUMN()+(-2), 1))*INDIRECT(ADDRESS(ROW()+(0), COLUMN()+(-1), 1)), 2)</f>
        <v>2537.37</v>
      </c>
    </row>
    <row r="14" spans="1:7" ht="34.50" thickBot="1" customHeight="1">
      <c r="A14" s="1" t="s">
        <v>24</v>
      </c>
      <c r="B14" s="1"/>
      <c r="C14" s="10" t="s">
        <v>25</v>
      </c>
      <c r="D14" s="1" t="s">
        <v>26</v>
      </c>
      <c r="E14" s="11">
        <v>1</v>
      </c>
      <c r="F14" s="12">
        <v>540.56</v>
      </c>
      <c r="G14" s="12">
        <f ca="1">ROUND(INDIRECT(ADDRESS(ROW()+(0), COLUMN()+(-2), 1))*INDIRECT(ADDRESS(ROW()+(0), COLUMN()+(-1), 1)), 2)</f>
        <v>540.56</v>
      </c>
    </row>
    <row r="15" spans="1:7" ht="13.50" thickBot="1" customHeight="1">
      <c r="A15" s="1" t="s">
        <v>27</v>
      </c>
      <c r="B15" s="1"/>
      <c r="C15" s="10" t="s">
        <v>28</v>
      </c>
      <c r="D15" s="1" t="s">
        <v>29</v>
      </c>
      <c r="E15" s="11">
        <v>1</v>
      </c>
      <c r="F15" s="12">
        <v>5405.56</v>
      </c>
      <c r="G15" s="12">
        <f ca="1">ROUND(INDIRECT(ADDRESS(ROW()+(0), COLUMN()+(-2), 1))*INDIRECT(ADDRESS(ROW()+(0), COLUMN()+(-1), 1)), 2)</f>
        <v>5405.56</v>
      </c>
    </row>
    <row r="16" spans="1:7" ht="13.50" thickBot="1" customHeight="1">
      <c r="A16" s="1" t="s">
        <v>30</v>
      </c>
      <c r="B16" s="1"/>
      <c r="C16" s="10" t="s">
        <v>31</v>
      </c>
      <c r="D16" s="1" t="s">
        <v>32</v>
      </c>
      <c r="E16" s="13">
        <v>1</v>
      </c>
      <c r="F16" s="14">
        <v>60.54</v>
      </c>
      <c r="G16" s="14">
        <f ca="1">ROUND(INDIRECT(ADDRESS(ROW()+(0), COLUMN()+(-2), 1))*INDIRECT(ADDRESS(ROW()+(0), COLUMN()+(-1), 1)), 2)</f>
        <v>60.54</v>
      </c>
    </row>
    <row r="17" spans="1:7" ht="13.50" thickBot="1" customHeight="1">
      <c r="A17" s="15"/>
      <c r="B17" s="15"/>
      <c r="C17" s="15"/>
      <c r="D17" s="15"/>
      <c r="E17" s="9" t="s">
        <v>33</v>
      </c>
      <c r="F17" s="9"/>
      <c r="G17" s="17">
        <f ca="1">ROUND(SUM(INDIRECT(ADDRESS(ROW()+(-1), COLUMN()+(0), 1)),INDIRECT(ADDRESS(ROW()+(-2), COLUMN()+(0), 1)),INDIRECT(ADDRESS(ROW()+(-3), COLUMN()+(0), 1)),INDIRECT(ADDRESS(ROW()+(-4), COLUMN()+(0), 1)),INDIRECT(ADDRESS(ROW()+(-5), COLUMN()+(0), 1)),INDIRECT(ADDRESS(ROW()+(-6), COLUMN()+(0), 1)),INDIRECT(ADDRESS(ROW()+(-7), COLUMN()+(0), 1))), 2)</f>
        <v>326495</v>
      </c>
    </row>
    <row r="18" spans="1:7" ht="13.50" thickBot="1" customHeight="1">
      <c r="A18" s="15">
        <v>2</v>
      </c>
      <c r="B18" s="15"/>
      <c r="C18" s="15"/>
      <c r="D18" s="18" t="s">
        <v>34</v>
      </c>
      <c r="E18" s="18"/>
      <c r="F18" s="15"/>
      <c r="G18" s="15"/>
    </row>
    <row r="19" spans="1:7" ht="13.50" thickBot="1" customHeight="1">
      <c r="A19" s="1" t="s">
        <v>35</v>
      </c>
      <c r="B19" s="1"/>
      <c r="C19" s="10" t="s">
        <v>36</v>
      </c>
      <c r="D19" s="1" t="s">
        <v>37</v>
      </c>
      <c r="E19" s="11">
        <v>4.482</v>
      </c>
      <c r="F19" s="12">
        <v>117.18</v>
      </c>
      <c r="G19" s="12">
        <f ca="1">ROUND(INDIRECT(ADDRESS(ROW()+(0), COLUMN()+(-2), 1))*INDIRECT(ADDRESS(ROW()+(0), COLUMN()+(-1), 1)), 2)</f>
        <v>525.2</v>
      </c>
    </row>
    <row r="20" spans="1:7" ht="13.50" thickBot="1" customHeight="1">
      <c r="A20" s="1" t="s">
        <v>38</v>
      </c>
      <c r="B20" s="1"/>
      <c r="C20" s="10" t="s">
        <v>39</v>
      </c>
      <c r="D20" s="1" t="s">
        <v>40</v>
      </c>
      <c r="E20" s="13">
        <v>4.482</v>
      </c>
      <c r="F20" s="14">
        <v>85.08</v>
      </c>
      <c r="G20" s="14">
        <f ca="1">ROUND(INDIRECT(ADDRESS(ROW()+(0), COLUMN()+(-2), 1))*INDIRECT(ADDRESS(ROW()+(0), COLUMN()+(-1), 1)), 2)</f>
        <v>381.33</v>
      </c>
    </row>
    <row r="21" spans="1:7" ht="13.50" thickBot="1" customHeight="1">
      <c r="A21" s="15"/>
      <c r="B21" s="15"/>
      <c r="C21" s="15"/>
      <c r="D21" s="15"/>
      <c r="E21" s="9" t="s">
        <v>41</v>
      </c>
      <c r="F21" s="9"/>
      <c r="G21" s="17">
        <f ca="1">ROUND(SUM(INDIRECT(ADDRESS(ROW()+(-1), COLUMN()+(0), 1)),INDIRECT(ADDRESS(ROW()+(-2), COLUMN()+(0), 1))), 2)</f>
        <v>906.53</v>
      </c>
    </row>
    <row r="22" spans="1:7" ht="13.50" thickBot="1" customHeight="1">
      <c r="A22" s="15">
        <v>3</v>
      </c>
      <c r="B22" s="15"/>
      <c r="C22" s="15"/>
      <c r="D22" s="18" t="s">
        <v>42</v>
      </c>
      <c r="E22" s="18"/>
      <c r="F22" s="15"/>
      <c r="G22" s="15"/>
    </row>
    <row r="23" spans="1:7" ht="13.50" thickBot="1" customHeight="1">
      <c r="A23" s="19"/>
      <c r="B23" s="19"/>
      <c r="C23" s="20" t="s">
        <v>43</v>
      </c>
      <c r="D23" s="19" t="s">
        <v>44</v>
      </c>
      <c r="E23" s="13">
        <v>2</v>
      </c>
      <c r="F23" s="14">
        <f ca="1">ROUND(SUM(INDIRECT(ADDRESS(ROW()+(-2), COLUMN()+(1), 1)),INDIRECT(ADDRESS(ROW()+(-6), COLUMN()+(1), 1))), 2)</f>
        <v>327401</v>
      </c>
      <c r="G23" s="14">
        <f ca="1">ROUND(INDIRECT(ADDRESS(ROW()+(0), COLUMN()+(-2), 1))*INDIRECT(ADDRESS(ROW()+(0), COLUMN()+(-1), 1))/100, 2)</f>
        <v>6548.03</v>
      </c>
    </row>
    <row r="24" spans="1:7" ht="13.50" thickBot="1" customHeight="1">
      <c r="A24" s="21" t="s">
        <v>45</v>
      </c>
      <c r="B24" s="21"/>
      <c r="C24" s="22"/>
      <c r="D24" s="23"/>
      <c r="E24" s="24" t="s">
        <v>46</v>
      </c>
      <c r="F24" s="25"/>
      <c r="G24" s="26">
        <f ca="1">ROUND(SUM(INDIRECT(ADDRESS(ROW()+(-1), COLUMN()+(0), 1)),INDIRECT(ADDRESS(ROW()+(-3), COLUMN()+(0), 1)),INDIRECT(ADDRESS(ROW()+(-7), COLUMN()+(0), 1))), 2)</f>
        <v>333949</v>
      </c>
    </row>
  </sheetData>
  <mergeCells count="26">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E17:F17"/>
    <mergeCell ref="A18:B18"/>
    <mergeCell ref="D18:E18"/>
    <mergeCell ref="A19:B19"/>
    <mergeCell ref="A20:B20"/>
    <mergeCell ref="A21:B21"/>
    <mergeCell ref="E21:F21"/>
    <mergeCell ref="A22:B22"/>
    <mergeCell ref="D22:E22"/>
    <mergeCell ref="A23:B23"/>
    <mergeCell ref="A24:D24"/>
    <mergeCell ref="E24:F24"/>
  </mergeCells>
  <pageMargins left="0.147638" right="0.147638" top="0.206693" bottom="0.206693" header="0.0" footer="0.0"/>
  <pageSetup paperSize="9" orientation="portrait"/>
  <rowBreaks count="0" manualBreakCount="0">
    </rowBreaks>
</worksheet>
</file>