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<sst xmlns="http://schemas.openxmlformats.org/spreadsheetml/2006/main" count="35" uniqueCount="35">
  <si>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</si>
  <si>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ICS052</t>
  </si>
  <si>
    <t xml:space="preserve">Ud</t>
  </si>
  <si>
    <t xml:space="preserve">Interacumulador de combinación, para producción de agua caliente y calefacción.</t>
  </si>
  <si>
    <r>
      <rPr>
        <sz val="8.25"/>
        <color rgb="FF000000"/>
        <rFont val="Arial"/>
        <family val="2"/>
      </rPr>
      <t xml:space="preserve">Interacumulador combinado, para producción de agua caliente y agua para calefacción, de 500 l de capacidad, altura 1640 mm, diámetro 650 mm, con intercambiador de serpentín para agua caliente de acero inoxidable, cuba para calefacción con serpentín, aislamiento térmico de 100 mm de espesor de espuma blanda de poliuretano libre de CFC con envolvente de poliestireno.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</si>
  <si>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</si>
  <si>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</si>
  <si>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</si>
  <si>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</si>
  <si>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</si>
  <si>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</si>
  <si>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</si>
  <si>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mt38csg400a</t>
  </si>
  <si>
    <t xml:space="preserve">Ud</t>
  </si>
  <si>
    <t xml:space="preserve">Interacumulador combinado, para producción de agua caliente y agua para calefacción, de 500 l de capacidad, altura 1640 mm, diámetro 650 mm, con intercambiador de serpentín para agua caliente de acero inoxidable, cuba para calefacción con serpentín, aislamiento térmico de 100 mm de espesor de espuma blanda de poliuretano libre de CFC con envolvente de poliestireno.</t>
  </si>
  <si>
    <t xml:space="preserve">mt37sve010d</t>
  </si>
  <si>
    <t xml:space="preserve">Ud</t>
  </si>
  <si>
    <t xml:space="preserve">Válvula de esfera de latón niquelado para roscar de 1".</t>
  </si>
  <si>
    <t xml:space="preserve">mt38www011</t>
  </si>
  <si>
    <t xml:space="preserve">Ud</t>
  </si>
  <si>
    <t xml:space="preserve">Material auxiliar para instalaciones de agua caliente</t>
  </si>
  <si>
    <t xml:space="preserve">Subtotal materiales:</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</si>
  <si>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</si>
  <si>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</si>
  <si>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</si>
  <si>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</si>
  <si>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</si>
  <si>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</si>
  <si>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</si>
  <si>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Subtotal mano de obra:</t>
  </si>
  <si>
    <t xml:space="preserve">Herramienta menor</t>
  </si>
  <si>
    <t xml:space="preserve">%</t>
  </si>
  <si>
    <t xml:space="preserve">Herramienta menor</t>
  </si>
  <si>
    <t xml:space="preserve">Coste de mantenimiento decenal: L 22.946,35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</si>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</sst>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6.98" customWidth="1"/>
    <col min="5" max="5" width="13.26" customWidth="1"/>
    <col min="6" max="6" width="13.60"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104508</v>
      </c>
      <c r="G10" s="12">
        <f ca="1">ROUND(INDIRECT(ADDRESS(ROW()+(0), COLUMN()+(-2), 1))*INDIRECT(ADDRESS(ROW()+(0), COLUMN()+(-1), 1)), 2)</f>
        <v>104508</v>
      </c>
    </row>
    <row r="11" spans="1:7" ht="13.50" thickBot="1" customHeight="1">
      <c r="A11" s="1" t="s">
        <v>15</v>
      </c>
      <c r="B11" s="1"/>
      <c r="C11" s="10" t="s">
        <v>16</v>
      </c>
      <c r="D11" s="1" t="s">
        <v>17</v>
      </c>
      <c r="E11" s="11">
        <v>6</v>
      </c>
      <c r="F11" s="12">
        <v>372.25</v>
      </c>
      <c r="G11" s="12">
        <f ca="1">ROUND(INDIRECT(ADDRESS(ROW()+(0), COLUMN()+(-2), 1))*INDIRECT(ADDRESS(ROW()+(0), COLUMN()+(-1), 1)), 2)</f>
        <v>2233.5</v>
      </c>
    </row>
    <row r="12" spans="1:7" ht="13.50" thickBot="1" customHeight="1">
      <c r="A12" s="1" t="s">
        <v>18</v>
      </c>
      <c r="B12" s="1"/>
      <c r="C12" s="10" t="s">
        <v>19</v>
      </c>
      <c r="D12" s="1" t="s">
        <v>20</v>
      </c>
      <c r="E12" s="13">
        <v>1</v>
      </c>
      <c r="F12" s="14">
        <v>52.25</v>
      </c>
      <c r="G12" s="14">
        <f ca="1">ROUND(INDIRECT(ADDRESS(ROW()+(0), COLUMN()+(-2), 1))*INDIRECT(ADDRESS(ROW()+(0), COLUMN()+(-1), 1)), 2)</f>
        <v>52.25</v>
      </c>
    </row>
    <row r="13" spans="1:7" ht="13.50" thickBot="1" customHeight="1">
      <c r="A13" s="15"/>
      <c r="B13" s="15"/>
      <c r="C13" s="15"/>
      <c r="D13" s="15"/>
      <c r="E13" s="9" t="s">
        <v>21</v>
      </c>
      <c r="F13" s="9"/>
      <c r="G13" s="17">
        <f ca="1">ROUND(SUM(INDIRECT(ADDRESS(ROW()+(-1), COLUMN()+(0), 1)),INDIRECT(ADDRESS(ROW()+(-2), COLUMN()+(0), 1)),INDIRECT(ADDRESS(ROW()+(-3), COLUMN()+(0), 1))), 2)</f>
        <v>106793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1.644</v>
      </c>
      <c r="F15" s="12">
        <v>117.18</v>
      </c>
      <c r="G15" s="12">
        <f ca="1">ROUND(INDIRECT(ADDRESS(ROW()+(0), COLUMN()+(-2), 1))*INDIRECT(ADDRESS(ROW()+(0), COLUMN()+(-1), 1)), 2)</f>
        <v>192.64</v>
      </c>
    </row>
    <row r="16" spans="1:7" ht="13.50" thickBot="1" customHeight="1">
      <c r="A16" s="1" t="s">
        <v>26</v>
      </c>
      <c r="B16" s="1"/>
      <c r="C16" s="10" t="s">
        <v>27</v>
      </c>
      <c r="D16" s="1" t="s">
        <v>28</v>
      </c>
      <c r="E16" s="13">
        <v>1.644</v>
      </c>
      <c r="F16" s="14">
        <v>85.08</v>
      </c>
      <c r="G16" s="14">
        <f ca="1">ROUND(INDIRECT(ADDRESS(ROW()+(0), COLUMN()+(-2), 1))*INDIRECT(ADDRESS(ROW()+(0), COLUMN()+(-1), 1)), 2)</f>
        <v>139.87</v>
      </c>
    </row>
    <row r="17" spans="1:7" ht="13.50" thickBot="1" customHeight="1">
      <c r="A17" s="15"/>
      <c r="B17" s="15"/>
      <c r="C17" s="15"/>
      <c r="D17" s="15"/>
      <c r="E17" s="9" t="s">
        <v>29</v>
      </c>
      <c r="F17" s="9"/>
      <c r="G17" s="17">
        <f ca="1">ROUND(SUM(INDIRECT(ADDRESS(ROW()+(-1), COLUMN()+(0), 1)),INDIRECT(ADDRESS(ROW()+(-2), COLUMN()+(0), 1))), 2)</f>
        <v>332.51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107126</v>
      </c>
      <c r="G19" s="14">
        <f ca="1">ROUND(INDIRECT(ADDRESS(ROW()+(0), COLUMN()+(-2), 1))*INDIRECT(ADDRESS(ROW()+(0), COLUMN()+(-1), 1))/100, 2)</f>
        <v>2142.52</v>
      </c>
    </row>
    <row r="20" spans="1:7" ht="13.50" thickBot="1" customHeight="1">
      <c r="A20" s="21" t="s">
        <v>33</v>
      </c>
      <c r="B20" s="21"/>
      <c r="C20" s="22"/>
      <c r="D20" s="23"/>
      <c r="E20" s="24" t="s">
        <v>34</v>
      </c>
      <c r="F20" s="25"/>
      <c r="G20" s="26">
        <f ca="1">ROUND(SUM(INDIRECT(ADDRESS(ROW()+(-1), COLUMN()+(0), 1)),INDIRECT(ADDRESS(ROW()+(-3), COLUMN()+(0), 1)),INDIRECT(ADDRESS(ROW()+(-7), COLUMN()+(0), 1))), 2)</f>
        <v>109268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