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<sst xmlns="http://schemas.openxmlformats.org/spreadsheetml/2006/main" count="38" uniqueCount="38">
  <si>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</si>
  <si>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ICV205</t>
  </si>
  <si>
    <t xml:space="preserve">Ud</t>
  </si>
  <si>
    <t xml:space="preserve">Unidad agua-agua, bomba de calor geotérmica, para refrigeración.</t>
  </si>
  <si>
    <r>
      <rPr>
        <sz val="8.25"/>
        <color rgb="FF000000"/>
        <rFont val="Arial"/>
        <family val="2"/>
      </rPr>
      <t xml:space="preserve">Unidad agua-agua de refrigeración, geotérmica, alimentación trifásica a 400 V, potencia calorífica nominal 40,46 kW (temperatura de entrada del agua al condensador 40°C, temperatura de salida del agua del condensador 45°C, temperatura de entrada del agua al evaporador 12°C, temperatura de salida del agua del evaporador 7°C), potencia frigorífica nominal 34,5 kW (temperatura de entrada del agua al evaporador 12°C, temperatura de salida del agua del evaporador 7°C, temperatura de entrada del agua al condensador 30°C, temperatura de salida del agua del condensador 35°C) (EER 4,29), potencia sonora 67 dBA, dimensiones 1201x883x798 mm, peso 240 kg, para gas R-410A, con carrocería y paneles de lámina de acero galvanizado, compresores herméticos de tipo scroll, soportes antivibratorios, intercambiadores de placas soldadas de acero inoxidable AISI 316 con aislamiento térmico, válvula de expansión termostática, elementos de seguridad de alta y baja presión del refrigerante, válvulas de seguridad en el circuito frigorífico, sondas de temperatura, transductor de presión, controlador de caudal de agua, cuadro eléctrico y módulo electrónico de control. Totalmente montada, conexionada y puesta en marcha por la empresa instaladora para la comprobación de su correcto funcionamiento.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</si>
  <si>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</si>
  <si>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</si>
  <si>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</si>
  <si>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</si>
  <si>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</si>
  <si>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</si>
  <si>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</si>
  <si>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mt42bcg020k</t>
  </si>
  <si>
    <t xml:space="preserve">Ud</t>
  </si>
  <si>
    <t xml:space="preserve">Unidad agua-agua de refrigeración, geotérmica, alimentación trifásica a 400 V, potencia calorífica nominal 40,46 kW (temperatura de entrada del agua al condensador 40°C, temperatura de salida del agua del condensador 45°C, temperatura de entrada del agua al evaporador 12°C, temperatura de salida del agua del evaporador 7°C), potencia frigorífica nominal 34,5 kW (temperatura de entrada del agua al evaporador 12°C, temperatura de salida del agua del evaporador 7°C, temperatura de entrada del agua al condensador 30°C, temperatura de salida del agua del condensador 35°C) (EER 4,29), potencia sonora 67 dBA, dimensiones 1201x883x798 mm, peso 240 kg, para gas R-410A, con carrocería y paneles de lámina de acero galvanizado, compresores herméticos de tipo scroll, soportes antivibratorios, intercambiadores de placas soldadas de acero inoxidable AISI 316 con aislamiento térmico, válvula de expansión termostática, elementos de seguridad de alta y baja presión del refrigerante, válvulas de seguridad en el circuito frigorífico, sondas de temperatura, transductor de presión, controlador de caudal de agua, cuadro eléctrico y módulo electrónico de control.</t>
  </si>
  <si>
    <t xml:space="preserve">mt37www050f</t>
  </si>
  <si>
    <t xml:space="preserve">Ud</t>
  </si>
  <si>
    <t xml:space="preserve">Manguito antivibración, de goma, con rosca de 1 1/2", para una presión máxima de trabajo de 10 bar.</t>
  </si>
  <si>
    <t xml:space="preserve">mt42www050</t>
  </si>
  <si>
    <t xml:space="preserve">Ud</t>
  </si>
  <si>
    <t xml:space="preserve">Termómetro bimetálico, diámetro de esfera de 100 mm, con toma vertical, con vaina de 1/2", escala de temperatura de 0 a 120°C.</t>
  </si>
  <si>
    <t xml:space="preserve">mt37sve010f</t>
  </si>
  <si>
    <t xml:space="preserve">Ud</t>
  </si>
  <si>
    <t xml:space="preserve">Válvula de esfera de latón niquelado para roscar de 1 1/2".</t>
  </si>
  <si>
    <t xml:space="preserve">Subtotal materiales:</t>
  </si>
  <si>
    <t xml:space="preserve">Mano de obra</t>
  </si>
  <si>
    <t xml:space="preserve">mo005</t>
  </si>
  <si>
    <t xml:space="preserve">h</t>
  </si>
  <si>
    <t xml:space="preserve">Instalador de climatización.</t>
  </si>
  <si>
    <t xml:space="preserve">mo104</t>
  </si>
  <si>
    <t xml:space="preserve">h</t>
  </si>
  <si>
    <t xml:space="preserve">Ayudante de instalador de climatización.</t>
  </si>
  <si>
    <t xml:space="preserve">Subtotal mano de obra:</t>
  </si>
  <si>
    <t xml:space="preserve">Herramienta menor</t>
  </si>
  <si>
    <t xml:space="preserve">%</t>
  </si>
  <si>
    <t xml:space="preserve">Herramienta menor</t>
  </si>
  <si>
    <t xml:space="preserve">Coste de mantenimiento decenal: L 497.032,56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</si>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</sst>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99" customWidth="1"/>
    <col min="4" max="4" width="66.30" customWidth="1"/>
    <col min="5" max="5" width="13.26" customWidth="1"/>
    <col min="6" max="6" width="13.60" customWidth="1"/>
    <col min="7" max="7" width="13.6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08.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71.00" thickBot="1" customHeight="1">
      <c r="A10" s="1" t="s">
        <v>12</v>
      </c>
      <c r="B10" s="1"/>
      <c r="C10" s="10" t="s">
        <v>13</v>
      </c>
      <c r="D10" s="1" t="s">
        <v>14</v>
      </c>
      <c r="E10" s="11">
        <v>1</v>
      </c>
      <c r="F10" s="12">
        <v>745039</v>
      </c>
      <c r="G10" s="12">
        <f ca="1">ROUND(INDIRECT(ADDRESS(ROW()+(0), COLUMN()+(-2), 1))*INDIRECT(ADDRESS(ROW()+(0), COLUMN()+(-1), 1)), 2)</f>
        <v>745039</v>
      </c>
    </row>
    <row r="11" spans="1:7" ht="24.00" thickBot="1" customHeight="1">
      <c r="A11" s="1" t="s">
        <v>15</v>
      </c>
      <c r="B11" s="1"/>
      <c r="C11" s="10" t="s">
        <v>16</v>
      </c>
      <c r="D11" s="1" t="s">
        <v>17</v>
      </c>
      <c r="E11" s="11">
        <v>4</v>
      </c>
      <c r="F11" s="12">
        <v>1369.48</v>
      </c>
      <c r="G11" s="12">
        <f ca="1">ROUND(INDIRECT(ADDRESS(ROW()+(0), COLUMN()+(-2), 1))*INDIRECT(ADDRESS(ROW()+(0), COLUMN()+(-1), 1)), 2)</f>
        <v>5477.92</v>
      </c>
    </row>
    <row r="12" spans="1:7" ht="24.00" thickBot="1" customHeight="1">
      <c r="A12" s="1" t="s">
        <v>18</v>
      </c>
      <c r="B12" s="1"/>
      <c r="C12" s="10" t="s">
        <v>19</v>
      </c>
      <c r="D12" s="1" t="s">
        <v>20</v>
      </c>
      <c r="E12" s="11">
        <v>2</v>
      </c>
      <c r="F12" s="12">
        <v>1975.02</v>
      </c>
      <c r="G12" s="12">
        <f ca="1">ROUND(INDIRECT(ADDRESS(ROW()+(0), COLUMN()+(-2), 1))*INDIRECT(ADDRESS(ROW()+(0), COLUMN()+(-1), 1)), 2)</f>
        <v>3950.04</v>
      </c>
    </row>
    <row r="13" spans="1:7" ht="13.50" thickBot="1" customHeight="1">
      <c r="A13" s="1" t="s">
        <v>21</v>
      </c>
      <c r="B13" s="1"/>
      <c r="C13" s="10" t="s">
        <v>22</v>
      </c>
      <c r="D13" s="1" t="s">
        <v>23</v>
      </c>
      <c r="E13" s="13">
        <v>4</v>
      </c>
      <c r="F13" s="14">
        <v>850.59</v>
      </c>
      <c r="G13" s="14">
        <f ca="1">ROUND(INDIRECT(ADDRESS(ROW()+(0), COLUMN()+(-2), 1))*INDIRECT(ADDRESS(ROW()+(0), COLUMN()+(-1), 1)), 2)</f>
        <v>3402.36</v>
      </c>
    </row>
    <row r="14" spans="1:7" ht="13.50" thickBot="1" customHeight="1">
      <c r="A14" s="15"/>
      <c r="B14" s="15"/>
      <c r="C14" s="15"/>
      <c r="D14" s="15"/>
      <c r="E14" s="9" t="s">
        <v>24</v>
      </c>
      <c r="F14" s="9"/>
      <c r="G14" s="17">
        <f ca="1">ROUND(SUM(INDIRECT(ADDRESS(ROW()+(-1), COLUMN()+(0), 1)),INDIRECT(ADDRESS(ROW()+(-2), COLUMN()+(0), 1)),INDIRECT(ADDRESS(ROW()+(-3), COLUMN()+(0), 1)),INDIRECT(ADDRESS(ROW()+(-4), COLUMN()+(0), 1))), 2)</f>
        <v>757870</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16.438</v>
      </c>
      <c r="F16" s="12">
        <v>123.93</v>
      </c>
      <c r="G16" s="12">
        <f ca="1">ROUND(INDIRECT(ADDRESS(ROW()+(0), COLUMN()+(-2), 1))*INDIRECT(ADDRESS(ROW()+(0), COLUMN()+(-1), 1)), 2)</f>
        <v>2037.16</v>
      </c>
    </row>
    <row r="17" spans="1:7" ht="13.50" thickBot="1" customHeight="1">
      <c r="A17" s="1" t="s">
        <v>29</v>
      </c>
      <c r="B17" s="1"/>
      <c r="C17" s="10" t="s">
        <v>30</v>
      </c>
      <c r="D17" s="1" t="s">
        <v>31</v>
      </c>
      <c r="E17" s="13">
        <v>16.438</v>
      </c>
      <c r="F17" s="14">
        <v>89.97</v>
      </c>
      <c r="G17" s="14">
        <f ca="1">ROUND(INDIRECT(ADDRESS(ROW()+(0), COLUMN()+(-2), 1))*INDIRECT(ADDRESS(ROW()+(0), COLUMN()+(-1), 1)), 2)</f>
        <v>1478.93</v>
      </c>
    </row>
    <row r="18" spans="1:7" ht="13.50" thickBot="1" customHeight="1">
      <c r="A18" s="15"/>
      <c r="B18" s="15"/>
      <c r="C18" s="15"/>
      <c r="D18" s="15"/>
      <c r="E18" s="9" t="s">
        <v>32</v>
      </c>
      <c r="F18" s="9"/>
      <c r="G18" s="17">
        <f ca="1">ROUND(SUM(INDIRECT(ADDRESS(ROW()+(-1), COLUMN()+(0), 1)),INDIRECT(ADDRESS(ROW()+(-2), COLUMN()+(0), 1))), 2)</f>
        <v>3516.09</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761386</v>
      </c>
      <c r="G20" s="14">
        <f ca="1">ROUND(INDIRECT(ADDRESS(ROW()+(0), COLUMN()+(-2), 1))*INDIRECT(ADDRESS(ROW()+(0), COLUMN()+(-1), 1))/100, 2)</f>
        <v>15227.7</v>
      </c>
    </row>
    <row r="21" spans="1:7" ht="13.50" thickBot="1" customHeight="1">
      <c r="A21" s="21" t="s">
        <v>36</v>
      </c>
      <c r="B21" s="21"/>
      <c r="C21" s="22"/>
      <c r="D21" s="23"/>
      <c r="E21" s="24" t="s">
        <v>37</v>
      </c>
      <c r="F21" s="25"/>
      <c r="G21" s="26">
        <f ca="1">ROUND(SUM(INDIRECT(ADDRESS(ROW()+(-1), COLUMN()+(0), 1)),INDIRECT(ADDRESS(ROW()+(-3), COLUMN()+(0), 1)),INDIRECT(ADDRESS(ROW()+(-7), COLUMN()+(0), 1))), 2)</f>
        <v>776613</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