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<sst xmlns="http://schemas.openxmlformats.org/spreadsheetml/2006/main" count="38" uniqueCount="38">
  <si>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</si>
  <si>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ICV205</t>
  </si>
  <si>
    <t xml:space="preserve">Ud</t>
  </si>
  <si>
    <t xml:space="preserve">Unidad agua-agua, bomba de calor geotérmica, para refrigeración.</t>
  </si>
  <si>
    <r>
      <rPr>
        <sz val="8.25"/>
        <color rgb="FF000000"/>
        <rFont val="Arial"/>
        <family val="2"/>
      </rPr>
      <t xml:space="preserve">Unidad agua-agua de refrigeración, geotérmica,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 para gas R-410A, con carrocería y paneles de lámina de acero galvanizado, compresores herméticos de tipo scroll, soportes antivibratorios, intercambiadores de placas soldadas de acero inoxidable AISI 316 con aislamiento térmico, válvula de expansión termostática, elementos de seguridad de alta y baja presión del refrigerante, válvulas de seguridad en el circuito frigorífico, sondas de temperatura, transductor de presión, controlador de caudal de agua, cuadro eléctrico y módulo electrónico de control.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</si>
  <si>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</si>
  <si>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</si>
  <si>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</si>
  <si>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</si>
  <si>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</si>
  <si>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</si>
  <si>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</si>
  <si>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mt42bcg020k</t>
  </si>
  <si>
    <t xml:space="preserve">Ud</t>
  </si>
  <si>
    <t xml:space="preserve">Unidad agua-agua de refrigeración, geotérmica,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 para gas R-410A, con carrocería y paneles de lámina de acero galvanizado, compresores herméticos de tipo scroll, soportes antivibratorios, intercambiadores de placas soldadas de acero inoxidable AISI 316 con aislamiento térmico, válvula de expansión termostática, elementos de seguridad de alta y baja presión del refrigerante, válvulas de seguridad en el circuito frigorífico, sondas de temperatura, transductor de presión, controlador de caudal de agua, cuadro eléctrico y módulo electrónico de control.</t>
  </si>
  <si>
    <t xml:space="preserve">mt37www050f</t>
  </si>
  <si>
    <t xml:space="preserve">Ud</t>
  </si>
  <si>
    <t xml:space="preserve">Manguito antivibración, de goma, con rosca de 1 1/2",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</si>
  <si>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</si>
  <si>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</si>
  <si>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</si>
  <si>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mt37sve010f</t>
  </si>
  <si>
    <t xml:space="preserve">Ud</t>
  </si>
  <si>
    <t xml:space="preserve">Válvula de esfera de latón niquelado para roscar de 1 1/2".</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</si>
  <si>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</si>
  <si>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</si>
  <si>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</si>
  <si>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</si>
  <si>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</si>
  <si>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</si>
  <si>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</si>
  <si>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</si>
  <si>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</si>
  <si>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</si>
  <si>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</si>
  <si>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</si>
  <si>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495.961,96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</si>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</sst>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6.30"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71.00" thickBot="1" customHeight="1">
      <c r="A10" s="1" t="s">
        <v>12</v>
      </c>
      <c r="B10" s="1"/>
      <c r="C10" s="10" t="s">
        <v>13</v>
      </c>
      <c r="D10" s="1" t="s">
        <v>14</v>
      </c>
      <c r="E10" s="11">
        <v>1</v>
      </c>
      <c r="F10" s="12">
        <v>743611</v>
      </c>
      <c r="G10" s="12">
        <f ca="1">ROUND(INDIRECT(ADDRESS(ROW()+(0), COLUMN()+(-2), 1))*INDIRECT(ADDRESS(ROW()+(0), COLUMN()+(-1), 1)), 2)</f>
        <v>743611</v>
      </c>
    </row>
    <row r="11" spans="1:7" ht="24.00" thickBot="1" customHeight="1">
      <c r="A11" s="1" t="s">
        <v>15</v>
      </c>
      <c r="B11" s="1"/>
      <c r="C11" s="10" t="s">
        <v>16</v>
      </c>
      <c r="D11" s="1" t="s">
        <v>17</v>
      </c>
      <c r="E11" s="11">
        <v>4</v>
      </c>
      <c r="F11" s="12">
        <v>1367.53</v>
      </c>
      <c r="G11" s="12">
        <f ca="1">ROUND(INDIRECT(ADDRESS(ROW()+(0), COLUMN()+(-2), 1))*INDIRECT(ADDRESS(ROW()+(0), COLUMN()+(-1), 1)), 2)</f>
        <v>5470.12</v>
      </c>
    </row>
    <row r="12" spans="1:7" ht="24.00" thickBot="1" customHeight="1">
      <c r="A12" s="1" t="s">
        <v>18</v>
      </c>
      <c r="B12" s="1"/>
      <c r="C12" s="10" t="s">
        <v>19</v>
      </c>
      <c r="D12" s="1" t="s">
        <v>20</v>
      </c>
      <c r="E12" s="11">
        <v>2</v>
      </c>
      <c r="F12" s="12">
        <v>1971.23</v>
      </c>
      <c r="G12" s="12">
        <f ca="1">ROUND(INDIRECT(ADDRESS(ROW()+(0), COLUMN()+(-2), 1))*INDIRECT(ADDRESS(ROW()+(0), COLUMN()+(-1), 1)), 2)</f>
        <v>3942.46</v>
      </c>
    </row>
    <row r="13" spans="1:7" ht="13.50" thickBot="1" customHeight="1">
      <c r="A13" s="1" t="s">
        <v>21</v>
      </c>
      <c r="B13" s="1"/>
      <c r="C13" s="10" t="s">
        <v>22</v>
      </c>
      <c r="D13" s="1" t="s">
        <v>23</v>
      </c>
      <c r="E13" s="13">
        <v>4</v>
      </c>
      <c r="F13" s="14">
        <v>849.38</v>
      </c>
      <c r="G13" s="14">
        <f ca="1">ROUND(INDIRECT(ADDRESS(ROW()+(0), COLUMN()+(-2), 1))*INDIRECT(ADDRESS(ROW()+(0), COLUMN()+(-1), 1)), 2)</f>
        <v>3397.52</v>
      </c>
    </row>
    <row r="14" spans="1:7" ht="13.50" thickBot="1" customHeight="1">
      <c r="A14" s="15"/>
      <c r="B14" s="15"/>
      <c r="C14" s="15"/>
      <c r="D14" s="15"/>
      <c r="E14" s="9" t="s">
        <v>24</v>
      </c>
      <c r="F14" s="9"/>
      <c r="G14" s="17">
        <f ca="1">ROUND(SUM(INDIRECT(ADDRESS(ROW()+(-1), COLUMN()+(0), 1)),INDIRECT(ADDRESS(ROW()+(-2), COLUMN()+(0), 1)),INDIRECT(ADDRESS(ROW()+(-3), COLUMN()+(0), 1)),INDIRECT(ADDRESS(ROW()+(-4), COLUMN()+(0), 1))), 2)</f>
        <v>756421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16.438</v>
      </c>
      <c r="F16" s="12">
        <v>117.18</v>
      </c>
      <c r="G16" s="12">
        <f ca="1">ROUND(INDIRECT(ADDRESS(ROW()+(0), COLUMN()+(-2), 1))*INDIRECT(ADDRESS(ROW()+(0), COLUMN()+(-1), 1)), 2)</f>
        <v>1926.2</v>
      </c>
    </row>
    <row r="17" spans="1:7" ht="13.50" thickBot="1" customHeight="1">
      <c r="A17" s="1" t="s">
        <v>29</v>
      </c>
      <c r="B17" s="1"/>
      <c r="C17" s="10" t="s">
        <v>30</v>
      </c>
      <c r="D17" s="1" t="s">
        <v>31</v>
      </c>
      <c r="E17" s="13">
        <v>16.438</v>
      </c>
      <c r="F17" s="14">
        <v>85.08</v>
      </c>
      <c r="G17" s="14">
        <f ca="1">ROUND(INDIRECT(ADDRESS(ROW()+(0), COLUMN()+(-2), 1))*INDIRECT(ADDRESS(ROW()+(0), COLUMN()+(-1), 1)), 2)</f>
        <v>1398.55</v>
      </c>
    </row>
    <row r="18" spans="1:7" ht="13.50" thickBot="1" customHeight="1">
      <c r="A18" s="15"/>
      <c r="B18" s="15"/>
      <c r="C18" s="15"/>
      <c r="D18" s="15"/>
      <c r="E18" s="9" t="s">
        <v>32</v>
      </c>
      <c r="F18" s="9"/>
      <c r="G18" s="17">
        <f ca="1">ROUND(SUM(INDIRECT(ADDRESS(ROW()+(-1), COLUMN()+(0), 1)),INDIRECT(ADDRESS(ROW()+(-2), COLUMN()+(0), 1))), 2)</f>
        <v>3324.75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759746</v>
      </c>
      <c r="G20" s="14">
        <f ca="1">ROUND(INDIRECT(ADDRESS(ROW()+(0), COLUMN()+(-2), 1))*INDIRECT(ADDRESS(ROW()+(0), COLUMN()+(-1), 1))/100, 2)</f>
        <v>15194.9</v>
      </c>
    </row>
    <row r="21" spans="1:7" ht="13.50" thickBot="1" customHeight="1">
      <c r="A21" s="21" t="s">
        <v>36</v>
      </c>
      <c r="B21" s="21"/>
      <c r="C21" s="22"/>
      <c r="D21" s="23"/>
      <c r="E21" s="24" t="s">
        <v>37</v>
      </c>
      <c r="F21" s="25"/>
      <c r="G21" s="26">
        <f ca="1">ROUND(SUM(INDIRECT(ADDRESS(ROW()+(-1), COLUMN()+(0), 1)),INDIRECT(ADDRESS(ROW()+(-3), COLUMN()+(0), 1)),INDIRECT(ADDRESS(ROW()+(-7), COLUMN()+(0), 1))), 2)</f>
        <v>774941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