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<sst xmlns="http://schemas.openxmlformats.org/spreadsheetml/2006/main" count="38" uniqueCount="38">
  <si>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</si>
  <si>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ICV210</t>
  </si>
  <si>
    <t xml:space="preserve">Ud</t>
  </si>
  <si>
    <t xml:space="preserve">Unidad agua-agua, bomba de calor geotérmica, para calefacción y refrigeración.</t>
  </si>
  <si>
    <r>
      <rPr>
        <sz val="8.25"/>
        <color rgb="FF000000"/>
        <rFont val="Arial"/>
        <family val="2"/>
      </rPr>
      <t xml:space="preserve">Bomba de calor reversible, agua-agua, geotérmica, alimentación monofásica a 230 V, potencia calorífica nominal 6,95 kW (temperatura de entrada del agua al condensador 30°C, temperatura de salida del agua del condensador 35°C, temperatura de entrada del agua al evaporador 10°C, temperatura de salida del agua del evaporador 7°C) (COP 4,6), potencia frigorífica nominal 5 kW (temperatura de entrada del agua al evaporador 12°C, temperatura de salida del agua del evaporador 7°C, temperatura de entrada del agua al condensador 30°C, temperatura de salida del agua del condensador 35°C) (EER 3,16), potencia sonora 31,15 dBA, dimensiones 1230x650x695 mm, peso 133 kg, para gas R-410A, con carrocería de lámina de acero galvanizado con aislamiento acústico y panel frontal de plástico ABS, compresor de tipo scroll, válvula de seguridad tarada a 3 bar, purgador automático de aire, soportes antivibratorios, intercambiadores de placas soldadas de acero inoxidable AISI 316, módulo hidráulico para cada circuito, formado por bomba de circulación de tres velocidades, presostato diferencial de caudal y vaso de expansión, módulo de control por microprocesador, pantalla de control en el panel frontal y sondas de hielo, de temperatura de agua y de temperatura exterior. Totalmente montada, conexionada y puesta en marcha por la empresa instaladora para la comprobación de su correcto funcionamiento.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</si>
  <si>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</si>
  <si>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</si>
  <si>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</si>
  <si>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</si>
  <si>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</si>
  <si>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</si>
  <si>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</si>
  <si>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mt42bcg010a</t>
  </si>
  <si>
    <t xml:space="preserve">Ud</t>
  </si>
  <si>
    <t xml:space="preserve">Bomba de calor reversible, agua-agua, geotérmica, alimentación monofásica a 230 V, potencia calorífica nominal 6,95 kW (temperatura de entrada del agua al condensador 30°C, temperatura de salida del agua del condensador 35°C, temperatura de entrada del agua al evaporador 10°C, temperatura de salida del agua del evaporador 7°C) (COP 4,6), potencia frigorífica nominal 5 kW (temperatura de entrada del agua al evaporador 12°C, temperatura de salida del agua del evaporador 7°C, temperatura de entrada del agua al condensador 30°C, temperatura de salida del agua del condensador 35°C) (EER 3,16), potencia sonora 31,15 dBA, dimensiones 1230x650x695 mm, peso 133 kg, para gas R-410A, con carrocería de lámina de acero galvanizado con aislamiento acústico y panel frontal de plástico ABS, compresor de tipo scroll, válvula de seguridad tarada a 3 bar, purgador automático de aire, soportes antivibratorios, intercambiadores de placas soldadas de acero inoxidable AISI 316, módulo hidráulico para cada circuito, formado por bomba de circulación de tres velocidades, presostato diferencial de caudal y vaso de expansión, módulo de control por microprocesador, pantalla de control en el panel frontal y sondas de hielo, de temperatura de agua y de temperatura exterior.</t>
  </si>
  <si>
    <t xml:space="preserve">mt37www050c</t>
  </si>
  <si>
    <t xml:space="preserve">Ud</t>
  </si>
  <si>
    <t xml:space="preserve">Manguito antivibración, de goma, con rosca de 1", para una presión máxima de trabajo de 10 bar.</t>
  </si>
  <si>
    <t xml:space="preserve">mt42www050</t>
  </si>
  <si>
    <t xml:space="preserve">Ud</t>
  </si>
  <si>
    <t xml:space="preserve">Termómetro bimetálico, diámetro de esfera de 100 mm, con toma vertical, con vaina de 1/2", escala de temperatura de 0 a 120°C.</t>
  </si>
  <si>
    <t xml:space="preserve">mt37sve010d</t>
  </si>
  <si>
    <t xml:space="preserve">Ud</t>
  </si>
  <si>
    <t xml:space="preserve">Válvula de esfera de latón niquelado para roscar de 1".</t>
  </si>
  <si>
    <t xml:space="preserve">Subtotal materiales:</t>
  </si>
  <si>
    <t xml:space="preserve">Mano de obra</t>
  </si>
  <si>
    <t xml:space="preserve">mo005</t>
  </si>
  <si>
    <t xml:space="preserve">h</t>
  </si>
  <si>
    <t xml:space="preserve">Instalador de climatización.</t>
  </si>
  <si>
    <t xml:space="preserve">mo104</t>
  </si>
  <si>
    <t xml:space="preserve">h</t>
  </si>
  <si>
    <t xml:space="preserve">Ayudante de instalador de climatización.</t>
  </si>
  <si>
    <t xml:space="preserve">Subtotal mano de obra:</t>
  </si>
  <si>
    <t xml:space="preserve">Herramienta menor</t>
  </si>
  <si>
    <t xml:space="preserve">%</t>
  </si>
  <si>
    <t xml:space="preserve">Herramienta menor</t>
  </si>
  <si>
    <t xml:space="preserve">Coste de mantenimiento decenal: L 68.411,14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</si>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</sst>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0.68" customWidth="1"/>
    <col min="4" max="4" width="7.65" customWidth="1"/>
    <col min="5" max="5" width="68.00" customWidth="1"/>
    <col min="6" max="6" width="13.26" customWidth="1"/>
    <col min="7" max="7" width="12.58"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18.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81.50" thickBot="1" customHeight="1">
      <c r="A10" s="1" t="s">
        <v>12</v>
      </c>
      <c r="B10" s="1"/>
      <c r="C10" s="1"/>
      <c r="D10" s="10" t="s">
        <v>13</v>
      </c>
      <c r="E10" s="1" t="s">
        <v>14</v>
      </c>
      <c r="F10" s="11">
        <v>1</v>
      </c>
      <c r="G10" s="12">
        <v>94779.1</v>
      </c>
      <c r="H10" s="12">
        <f ca="1">ROUND(INDIRECT(ADDRESS(ROW()+(0), COLUMN()+(-2), 1))*INDIRECT(ADDRESS(ROW()+(0), COLUMN()+(-1), 1)), 2)</f>
        <v>94779.1</v>
      </c>
    </row>
    <row r="11" spans="1:8" ht="24.00" thickBot="1" customHeight="1">
      <c r="A11" s="1" t="s">
        <v>15</v>
      </c>
      <c r="B11" s="1"/>
      <c r="C11" s="1"/>
      <c r="D11" s="10" t="s">
        <v>16</v>
      </c>
      <c r="E11" s="1" t="s">
        <v>17</v>
      </c>
      <c r="F11" s="11">
        <v>4</v>
      </c>
      <c r="G11" s="12">
        <v>757.28</v>
      </c>
      <c r="H11" s="12">
        <f ca="1">ROUND(INDIRECT(ADDRESS(ROW()+(0), COLUMN()+(-2), 1))*INDIRECT(ADDRESS(ROW()+(0), COLUMN()+(-1), 1)), 2)</f>
        <v>3029.12</v>
      </c>
    </row>
    <row r="12" spans="1:8" ht="24.00" thickBot="1" customHeight="1">
      <c r="A12" s="1" t="s">
        <v>18</v>
      </c>
      <c r="B12" s="1"/>
      <c r="C12" s="1"/>
      <c r="D12" s="10" t="s">
        <v>19</v>
      </c>
      <c r="E12" s="1" t="s">
        <v>20</v>
      </c>
      <c r="F12" s="11">
        <v>2</v>
      </c>
      <c r="G12" s="12">
        <v>1975.02</v>
      </c>
      <c r="H12" s="12">
        <f ca="1">ROUND(INDIRECT(ADDRESS(ROW()+(0), COLUMN()+(-2), 1))*INDIRECT(ADDRESS(ROW()+(0), COLUMN()+(-1), 1)), 2)</f>
        <v>3950.04</v>
      </c>
    </row>
    <row r="13" spans="1:8" ht="13.50" thickBot="1" customHeight="1">
      <c r="A13" s="1" t="s">
        <v>21</v>
      </c>
      <c r="B13" s="1"/>
      <c r="C13" s="1"/>
      <c r="D13" s="10" t="s">
        <v>22</v>
      </c>
      <c r="E13" s="1" t="s">
        <v>23</v>
      </c>
      <c r="F13" s="13">
        <v>4</v>
      </c>
      <c r="G13" s="14">
        <v>372.78</v>
      </c>
      <c r="H13" s="14">
        <f ca="1">ROUND(INDIRECT(ADDRESS(ROW()+(0), COLUMN()+(-2), 1))*INDIRECT(ADDRESS(ROW()+(0), COLUMN()+(-1), 1)), 2)</f>
        <v>1491.12</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103249</v>
      </c>
    </row>
    <row r="15" spans="1:8" ht="13.50" thickBot="1" customHeight="1">
      <c r="A15" s="15">
        <v>2</v>
      </c>
      <c r="B15" s="15"/>
      <c r="C15" s="15"/>
      <c r="D15" s="15"/>
      <c r="E15" s="18" t="s">
        <v>25</v>
      </c>
      <c r="F15" s="18"/>
      <c r="G15" s="15"/>
      <c r="H15" s="15"/>
    </row>
    <row r="16" spans="1:8" ht="13.50" thickBot="1" customHeight="1">
      <c r="A16" s="1" t="s">
        <v>26</v>
      </c>
      <c r="B16" s="1"/>
      <c r="C16" s="1"/>
      <c r="D16" s="10" t="s">
        <v>27</v>
      </c>
      <c r="E16" s="1" t="s">
        <v>28</v>
      </c>
      <c r="F16" s="11">
        <v>7.233</v>
      </c>
      <c r="G16" s="12">
        <v>123.93</v>
      </c>
      <c r="H16" s="12">
        <f ca="1">ROUND(INDIRECT(ADDRESS(ROW()+(0), COLUMN()+(-2), 1))*INDIRECT(ADDRESS(ROW()+(0), COLUMN()+(-1), 1)), 2)</f>
        <v>896.39</v>
      </c>
    </row>
    <row r="17" spans="1:8" ht="13.50" thickBot="1" customHeight="1">
      <c r="A17" s="1" t="s">
        <v>29</v>
      </c>
      <c r="B17" s="1"/>
      <c r="C17" s="1"/>
      <c r="D17" s="10" t="s">
        <v>30</v>
      </c>
      <c r="E17" s="1" t="s">
        <v>31</v>
      </c>
      <c r="F17" s="13">
        <v>7.233</v>
      </c>
      <c r="G17" s="14">
        <v>89.97</v>
      </c>
      <c r="H17" s="14">
        <f ca="1">ROUND(INDIRECT(ADDRESS(ROW()+(0), COLUMN()+(-2), 1))*INDIRECT(ADDRESS(ROW()+(0), COLUMN()+(-1), 1)), 2)</f>
        <v>650.75</v>
      </c>
    </row>
    <row r="18" spans="1:8" ht="13.50" thickBot="1" customHeight="1">
      <c r="A18" s="15"/>
      <c r="B18" s="15"/>
      <c r="C18" s="15"/>
      <c r="D18" s="15"/>
      <c r="E18" s="15"/>
      <c r="F18" s="9" t="s">
        <v>32</v>
      </c>
      <c r="G18" s="9"/>
      <c r="H18" s="17">
        <f ca="1">ROUND(SUM(INDIRECT(ADDRESS(ROW()+(-1), COLUMN()+(0), 1)),INDIRECT(ADDRESS(ROW()+(-2), COLUMN()+(0), 1))), 2)</f>
        <v>1547.14</v>
      </c>
    </row>
    <row r="19" spans="1:8" ht="13.50" thickBot="1" customHeight="1">
      <c r="A19" s="15">
        <v>3</v>
      </c>
      <c r="B19" s="15"/>
      <c r="C19" s="15"/>
      <c r="D19" s="15"/>
      <c r="E19" s="18" t="s">
        <v>33</v>
      </c>
      <c r="F19" s="18"/>
      <c r="G19" s="15"/>
      <c r="H19" s="15"/>
    </row>
    <row r="20" spans="1:8" ht="13.50" thickBot="1" customHeight="1">
      <c r="A20" s="19"/>
      <c r="B20" s="19"/>
      <c r="C20" s="19"/>
      <c r="D20" s="20" t="s">
        <v>34</v>
      </c>
      <c r="E20" s="19" t="s">
        <v>35</v>
      </c>
      <c r="F20" s="13">
        <v>2</v>
      </c>
      <c r="G20" s="14">
        <f ca="1">ROUND(SUM(INDIRECT(ADDRESS(ROW()+(-2), COLUMN()+(1), 1)),INDIRECT(ADDRESS(ROW()+(-6), COLUMN()+(1), 1))), 2)</f>
        <v>104796</v>
      </c>
      <c r="H20" s="14">
        <f ca="1">ROUND(INDIRECT(ADDRESS(ROW()+(0), COLUMN()+(-2), 1))*INDIRECT(ADDRESS(ROW()+(0), COLUMN()+(-1), 1))/100, 2)</f>
        <v>2095.93</v>
      </c>
    </row>
    <row r="21" spans="1:8" ht="13.50" thickBot="1" customHeight="1">
      <c r="A21" s="21" t="s">
        <v>36</v>
      </c>
      <c r="B21" s="21"/>
      <c r="C21" s="21"/>
      <c r="D21" s="22"/>
      <c r="E21" s="23"/>
      <c r="F21" s="24" t="s">
        <v>37</v>
      </c>
      <c r="G21" s="25"/>
      <c r="H21" s="26">
        <f ca="1">ROUND(SUM(INDIRECT(ADDRESS(ROW()+(-1), COLUMN()+(0), 1)),INDIRECT(ADDRESS(ROW()+(-3), COLUMN()+(0), 1)),INDIRECT(ADDRESS(ROW()+(-7), COLUMN()+(0), 1))), 2)</f>
        <v>106892</v>
      </c>
    </row>
  </sheetData>
  <mergeCells count="23">
    <mergeCell ref="A1:H1"/>
    <mergeCell ref="C3:H3"/>
    <mergeCell ref="A5:H5"/>
    <mergeCell ref="A8:C8"/>
    <mergeCell ref="A9:C9"/>
    <mergeCell ref="E9:F9"/>
    <mergeCell ref="A10:C10"/>
    <mergeCell ref="A11:C11"/>
    <mergeCell ref="A12:C12"/>
    <mergeCell ref="A13:C13"/>
    <mergeCell ref="A14:C14"/>
    <mergeCell ref="F14:G14"/>
    <mergeCell ref="A15:C15"/>
    <mergeCell ref="E15:F15"/>
    <mergeCell ref="A16:C16"/>
    <mergeCell ref="A17:C17"/>
    <mergeCell ref="A18:C18"/>
    <mergeCell ref="F18:G18"/>
    <mergeCell ref="A19:C19"/>
    <mergeCell ref="E19:F19"/>
    <mergeCell ref="A20:C20"/>
    <mergeCell ref="A21:E21"/>
    <mergeCell ref="F21:G21"/>
  </mergeCells>
  <pageMargins left="0.147638" right="0.147638" top="0.206693" bottom="0.206693" header="0.0" footer="0.0"/>
  <pageSetup paperSize="9" orientation="portrait"/>
  <rowBreaks count="0" manualBreakCount="0">
    </rowBreaks>
</worksheet>
</file>