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<sst xmlns="http://schemas.openxmlformats.org/spreadsheetml/2006/main" count="53" uniqueCount="53">
  <si>
    <t xml:space="preserve"/>
  </si>
  <si>
    <t xml:space="preserve">IGD105</t>
  </si>
  <si>
    <t xml:space="preserve">Ud</t>
  </si>
  <si>
    <t xml:space="preserve">Boca de carga desplazada.</t>
  </si>
  <si>
    <r>
      <rPr>
        <sz val="8.25"/>
        <color rgb="FF000000"/>
        <rFont val="Arial"/>
        <family val="2"/>
      </rPr>
      <t xml:space="preserve">Boca de carga desplazada de acero, de 1 1/2" (40 mm) compuesta por valvulería, manómetro y accesorios de conexión, alojada en hornacina con marco y puerta. Incluso material auxiliar para montaje y sujeción a la obra, accesorios y piezas especiales, marco y puerta de registro de poliéster, cerradura de triángulo y lengüetas para candado. El precio no incluye la formación de la hornacina ni la colocación del marco y la puerta.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</si>
  <si>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</si>
  <si>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</si>
  <si>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</si>
  <si>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</si>
  <si>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</si>
  <si>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</si>
  <si>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</si>
  <si>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mt43acv150</t>
  </si>
  <si>
    <t xml:space="preserve">Ud</t>
  </si>
  <si>
    <t xml:space="preserve">Boca de carga de latón con clapeta, con rosca cónica NPT de 1 1/4" de diámetro.</t>
  </si>
  <si>
    <t xml:space="preserve">mt43acv100d</t>
  </si>
  <si>
    <t xml:space="preserve">Ud</t>
  </si>
  <si>
    <t xml:space="preserve">Llave de esfera de acero inoxidable con mando de palanca, con rosca cilíndrica GAS hembra-hembra de 1 1/2" de diámetro, PN=56 bar.</t>
  </si>
  <si>
    <t xml:space="preserve">mt08tan330f</t>
  </si>
  <si>
    <t xml:space="preserve">Ud</t>
  </si>
  <si>
    <t xml:space="preserve">Material auxiliar para montaje y sujeción a la obra de las tuberías de acero, de 1 1/2" DN 40 mm.</t>
  </si>
  <si>
    <t xml:space="preserve">mt08tan010fm</t>
  </si>
  <si>
    <t xml:space="preserve">m</t>
  </si>
  <si>
    <t xml:space="preserve">Tubo de acero negro, con soldadura longitudinal por resistencia eléctrica, serie M, de 1 1/2" DN 40 mm de diámetro y 3,2 mm de espesor, con el precio incrementado el 60% en concepto de accesorios y piezas especiales.</t>
  </si>
  <si>
    <t xml:space="preserve">mt43acv090a</t>
  </si>
  <si>
    <t xml:space="preserve">Ud</t>
  </si>
  <si>
    <t xml:space="preserve">Llave de esfera de latón con mando de palanca, con rosca cilíndrica GAS hembra-hembra de 1/4" de diámetro, PN=30 bar, acabado cromado.</t>
  </si>
  <si>
    <t xml:space="preserve">mt43www050</t>
  </si>
  <si>
    <t xml:space="preserve">Ud</t>
  </si>
  <si>
    <t xml:space="preserve">Manómetro de acero inoxidable con baño de glicerina y diámetro de esfera de 60 mm, con toma vertical, para montaje roscado de 1/4", escala de presión de 0 a 40 bar.</t>
  </si>
  <si>
    <t xml:space="preserve">mt43acv200</t>
  </si>
  <si>
    <t xml:space="preserve">Ud</t>
  </si>
  <si>
    <t xml:space="preserve">Válvula de seguridad de latón, con rosca cónica NPT de 3/4" de diámetro.</t>
  </si>
  <si>
    <t xml:space="preserve">mt43acv250</t>
  </si>
  <si>
    <t xml:space="preserve">Ud</t>
  </si>
  <si>
    <t xml:space="preserve">Acoplamiento de latón hembra-macho con tuerca, para boca de carga, con rosca trapezoidal ACME de 1 3/4" de diámetro y rosca cónica NPT de 1" de diámetro.</t>
  </si>
  <si>
    <t xml:space="preserve">mt43www060</t>
  </si>
  <si>
    <t xml:space="preserve">Ud</t>
  </si>
  <si>
    <t xml:space="preserve">Marco y puerta de poliéster de 350x485 mm, con cerradura de triángulo y lengüetas para candado.</t>
  </si>
  <si>
    <t xml:space="preserve">Subtotal materiales:</t>
  </si>
  <si>
    <t xml:space="preserve">Mano de obra</t>
  </si>
  <si>
    <t xml:space="preserve">mo010</t>
  </si>
  <si>
    <t xml:space="preserve">h</t>
  </si>
  <si>
    <t xml:space="preserve">Instalador de gas.</t>
  </si>
  <si>
    <t xml:space="preserve">mo109</t>
  </si>
  <si>
    <t xml:space="preserve">h</t>
  </si>
  <si>
    <t xml:space="preserve">Ayudante de instalador de gas.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</si>
  <si>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</si>
  <si>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</si>
  <si>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</si>
  <si>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</si>
  <si>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1.437,77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</si>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</sst>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48" customWidth="1"/>
    <col min="4" max="4" width="70.04" customWidth="1"/>
    <col min="5" max="5" width="13.26" customWidth="1"/>
    <col min="6" max="6" width="11.56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832.73</v>
      </c>
      <c r="G10" s="12">
        <f ca="1">ROUND(INDIRECT(ADDRESS(ROW()+(0), COLUMN()+(-2), 1))*INDIRECT(ADDRESS(ROW()+(0), COLUMN()+(-1), 1)), 2)</f>
        <v>832.73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2</v>
      </c>
      <c r="F11" s="12">
        <v>5304.06</v>
      </c>
      <c r="G11" s="12">
        <f ca="1">ROUND(INDIRECT(ADDRESS(ROW()+(0), COLUMN()+(-2), 1))*INDIRECT(ADDRESS(ROW()+(0), COLUMN()+(-1), 1)), 2)</f>
        <v>10608.1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0.6</v>
      </c>
      <c r="F12" s="12">
        <v>24.34</v>
      </c>
      <c r="G12" s="12">
        <f ca="1">ROUND(INDIRECT(ADDRESS(ROW()+(0), COLUMN()+(-2), 1))*INDIRECT(ADDRESS(ROW()+(0), COLUMN()+(-1), 1)), 2)</f>
        <v>14.6</v>
      </c>
    </row>
    <row r="13" spans="1:7" ht="34.50" thickBot="1" customHeight="1">
      <c r="A13" s="1" t="s">
        <v>21</v>
      </c>
      <c r="B13" s="1"/>
      <c r="C13" s="10" t="s">
        <v>22</v>
      </c>
      <c r="D13" s="1" t="s">
        <v>23</v>
      </c>
      <c r="E13" s="11">
        <v>0.6</v>
      </c>
      <c r="F13" s="12">
        <v>323.2</v>
      </c>
      <c r="G13" s="12">
        <f ca="1">ROUND(INDIRECT(ADDRESS(ROW()+(0), COLUMN()+(-2), 1))*INDIRECT(ADDRESS(ROW()+(0), COLUMN()+(-1), 1)), 2)</f>
        <v>193.92</v>
      </c>
    </row>
    <row r="14" spans="1:7" ht="24.00" thickBot="1" customHeight="1">
      <c r="A14" s="1" t="s">
        <v>24</v>
      </c>
      <c r="B14" s="1"/>
      <c r="C14" s="10" t="s">
        <v>25</v>
      </c>
      <c r="D14" s="1" t="s">
        <v>26</v>
      </c>
      <c r="E14" s="11">
        <v>1</v>
      </c>
      <c r="F14" s="12">
        <v>218.97</v>
      </c>
      <c r="G14" s="12">
        <f ca="1">ROUND(INDIRECT(ADDRESS(ROW()+(0), COLUMN()+(-2), 1))*INDIRECT(ADDRESS(ROW()+(0), COLUMN()+(-1), 1)), 2)</f>
        <v>218.97</v>
      </c>
    </row>
    <row r="15" spans="1:7" ht="34.50" thickBot="1" customHeight="1">
      <c r="A15" s="1" t="s">
        <v>27</v>
      </c>
      <c r="B15" s="1"/>
      <c r="C15" s="10" t="s">
        <v>28</v>
      </c>
      <c r="D15" s="1" t="s">
        <v>29</v>
      </c>
      <c r="E15" s="11">
        <v>1</v>
      </c>
      <c r="F15" s="12">
        <v>343.52</v>
      </c>
      <c r="G15" s="12">
        <f ca="1">ROUND(INDIRECT(ADDRESS(ROW()+(0), COLUMN()+(-2), 1))*INDIRECT(ADDRESS(ROW()+(0), COLUMN()+(-1), 1)), 2)</f>
        <v>343.52</v>
      </c>
    </row>
    <row r="16" spans="1:7" ht="13.50" thickBot="1" customHeight="1">
      <c r="A16" s="1" t="s">
        <v>30</v>
      </c>
      <c r="B16" s="1"/>
      <c r="C16" s="10" t="s">
        <v>31</v>
      </c>
      <c r="D16" s="1" t="s">
        <v>32</v>
      </c>
      <c r="E16" s="11">
        <v>1</v>
      </c>
      <c r="F16" s="12">
        <v>1020.74</v>
      </c>
      <c r="G16" s="12">
        <f ca="1">ROUND(INDIRECT(ADDRESS(ROW()+(0), COLUMN()+(-2), 1))*INDIRECT(ADDRESS(ROW()+(0), COLUMN()+(-1), 1)), 2)</f>
        <v>1020.74</v>
      </c>
    </row>
    <row r="17" spans="1:7" ht="24.00" thickBot="1" customHeight="1">
      <c r="A17" s="1" t="s">
        <v>33</v>
      </c>
      <c r="B17" s="1"/>
      <c r="C17" s="10" t="s">
        <v>34</v>
      </c>
      <c r="D17" s="1" t="s">
        <v>35</v>
      </c>
      <c r="E17" s="11">
        <v>1</v>
      </c>
      <c r="F17" s="12">
        <v>641.65</v>
      </c>
      <c r="G17" s="12">
        <f ca="1">ROUND(INDIRECT(ADDRESS(ROW()+(0), COLUMN()+(-2), 1))*INDIRECT(ADDRESS(ROW()+(0), COLUMN()+(-1), 1)), 2)</f>
        <v>641.65</v>
      </c>
    </row>
    <row r="18" spans="1:7" ht="24.00" thickBot="1" customHeight="1">
      <c r="A18" s="1" t="s">
        <v>36</v>
      </c>
      <c r="B18" s="1"/>
      <c r="C18" s="10" t="s">
        <v>37</v>
      </c>
      <c r="D18" s="1" t="s">
        <v>38</v>
      </c>
      <c r="E18" s="13">
        <v>1</v>
      </c>
      <c r="F18" s="14">
        <v>1318.87</v>
      </c>
      <c r="G18" s="14">
        <f ca="1">ROUND(INDIRECT(ADDRESS(ROW()+(0), COLUMN()+(-2), 1))*INDIRECT(ADDRESS(ROW()+(0), COLUMN()+(-1), 1)), 2)</f>
        <v>1318.87</v>
      </c>
    </row>
    <row r="19" spans="1:7" ht="13.50" thickBot="1" customHeight="1">
      <c r="A19" s="15"/>
      <c r="B19" s="15"/>
      <c r="C19" s="15"/>
      <c r="D19" s="15"/>
      <c r="E19" s="9" t="s">
        <v>39</v>
      </c>
      <c r="F19" s="9"/>
      <c r="G1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15193.1</v>
      </c>
    </row>
    <row r="20" spans="1:7" ht="13.50" thickBot="1" customHeight="1">
      <c r="A20" s="15">
        <v>2</v>
      </c>
      <c r="B20" s="15"/>
      <c r="C20" s="15"/>
      <c r="D20" s="18" t="s">
        <v>40</v>
      </c>
      <c r="E20" s="18"/>
      <c r="F20" s="15"/>
      <c r="G20" s="15"/>
    </row>
    <row r="21" spans="1:7" ht="13.50" thickBot="1" customHeight="1">
      <c r="A21" s="1" t="s">
        <v>41</v>
      </c>
      <c r="B21" s="1"/>
      <c r="C21" s="10" t="s">
        <v>42</v>
      </c>
      <c r="D21" s="1" t="s">
        <v>43</v>
      </c>
      <c r="E21" s="11">
        <v>2.192</v>
      </c>
      <c r="F21" s="12">
        <v>123.93</v>
      </c>
      <c r="G21" s="12">
        <f ca="1">ROUND(INDIRECT(ADDRESS(ROW()+(0), COLUMN()+(-2), 1))*INDIRECT(ADDRESS(ROW()+(0), COLUMN()+(-1), 1)), 2)</f>
        <v>271.65</v>
      </c>
    </row>
    <row r="22" spans="1:7" ht="13.50" thickBot="1" customHeight="1">
      <c r="A22" s="1" t="s">
        <v>44</v>
      </c>
      <c r="B22" s="1"/>
      <c r="C22" s="10" t="s">
        <v>45</v>
      </c>
      <c r="D22" s="1" t="s">
        <v>46</v>
      </c>
      <c r="E22" s="13">
        <v>2.192</v>
      </c>
      <c r="F22" s="14">
        <v>89.97</v>
      </c>
      <c r="G22" s="14">
        <f ca="1">ROUND(INDIRECT(ADDRESS(ROW()+(0), COLUMN()+(-2), 1))*INDIRECT(ADDRESS(ROW()+(0), COLUMN()+(-1), 1)), 2)</f>
        <v>197.21</v>
      </c>
    </row>
    <row r="23" spans="1:7" ht="13.50" thickBot="1" customHeight="1">
      <c r="A23" s="15"/>
      <c r="B23" s="15"/>
      <c r="C23" s="15"/>
      <c r="D23" s="15"/>
      <c r="E23" s="9" t="s">
        <v>47</v>
      </c>
      <c r="F23" s="9"/>
      <c r="G23" s="17">
        <f ca="1">ROUND(SUM(INDIRECT(ADDRESS(ROW()+(-1), COLUMN()+(0), 1)),INDIRECT(ADDRESS(ROW()+(-2), COLUMN()+(0), 1))), 2)</f>
        <v>468.86</v>
      </c>
    </row>
    <row r="24" spans="1:7" ht="13.50" thickBot="1" customHeight="1">
      <c r="A24" s="15">
        <v>3</v>
      </c>
      <c r="B24" s="15"/>
      <c r="C24" s="15"/>
      <c r="D24" s="18" t="s">
        <v>48</v>
      </c>
      <c r="E24" s="18"/>
      <c r="F24" s="15"/>
      <c r="G24" s="15"/>
    </row>
    <row r="25" spans="1:7" ht="13.50" thickBot="1" customHeight="1">
      <c r="A25" s="19"/>
      <c r="B25" s="19"/>
      <c r="C25" s="20" t="s">
        <v>49</v>
      </c>
      <c r="D25" s="19" t="s">
        <v>50</v>
      </c>
      <c r="E25" s="13">
        <v>2</v>
      </c>
      <c r="F25" s="14">
        <f ca="1">ROUND(SUM(INDIRECT(ADDRESS(ROW()+(-2), COLUMN()+(1), 1)),INDIRECT(ADDRESS(ROW()+(-6), COLUMN()+(1), 1))), 2)</f>
        <v>15662</v>
      </c>
      <c r="G25" s="14">
        <f ca="1">ROUND(INDIRECT(ADDRESS(ROW()+(0), COLUMN()+(-2), 1))*INDIRECT(ADDRESS(ROW()+(0), COLUMN()+(-1), 1))/100, 2)</f>
        <v>313.24</v>
      </c>
    </row>
    <row r="26" spans="1:7" ht="13.50" thickBot="1" customHeight="1">
      <c r="A26" s="21" t="s">
        <v>51</v>
      </c>
      <c r="B26" s="21"/>
      <c r="C26" s="22"/>
      <c r="D26" s="23"/>
      <c r="E26" s="24" t="s">
        <v>52</v>
      </c>
      <c r="F26" s="25"/>
      <c r="G26" s="26">
        <f ca="1">ROUND(SUM(INDIRECT(ADDRESS(ROW()+(-1), COLUMN()+(0), 1)),INDIRECT(ADDRESS(ROW()+(-3), COLUMN()+(0), 1)),INDIRECT(ADDRESS(ROW()+(-7), COLUMN()+(0), 1))), 2)</f>
        <v>15975.2</v>
      </c>
    </row>
  </sheetData>
  <mergeCells count="28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E19:F19"/>
    <mergeCell ref="A20:B20"/>
    <mergeCell ref="D20:E20"/>
    <mergeCell ref="A21:B21"/>
    <mergeCell ref="A22:B22"/>
    <mergeCell ref="A23:B23"/>
    <mergeCell ref="E23:F23"/>
    <mergeCell ref="A24:B24"/>
    <mergeCell ref="D24:E24"/>
    <mergeCell ref="A25:B25"/>
    <mergeCell ref="A26:D26"/>
    <mergeCell ref="E26:F26"/>
  </mergeCells>
  <pageMargins left="0.147638" right="0.147638" top="0.206693" bottom="0.206693" header="0.0" footer="0.0"/>
  <pageSetup paperSize="9" orientation="portrait"/>
  <rowBreaks count="0" manualBreakCount="0">
    </rowBreaks>
</worksheet>
</file>