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<sst xmlns="http://schemas.openxmlformats.org/spreadsheetml/2006/main" count="47" uniqueCount="47">
  <si>
    <t xml:space="preserve"/>
  </si>
  <si>
    <t xml:space="preserve">IOJ040</t>
  </si>
  <si>
    <t xml:space="preserve">m²</t>
  </si>
  <si>
    <t xml:space="preserve">Franja cortafuegos de paneles de lana de roca, para edificio de uso industrial.</t>
  </si>
  <si>
    <r>
      <rPr>
        <sz val="8.25"/>
        <color rgb="FF000000"/>
        <rFont val="Arial"/>
        <family val="2"/>
      </rPr>
      <t xml:space="preserve">Franja cortafuegos horizontal, de 1 m de anchura, con una resistencia al fuego EI 90, para edificio de uso industrial, fijada mecánicamente a la medianera con subestructura soporte, compuesta por dos paneles rígidos de lana de roca revestidos por una de sus caras con una lámina de aluminio reforzado, de 50 mm de espesor, resistencia térmica 1,21951 m²K/W, conductividad térmica 0,041 W/(mK), densidad 180 kg/m³, calor específico 0,84 J/kgK y factor de resistencia a la difusión del vapor de agua 1,3, cada uno, unidos entre sí y fijados a la subestructura soporte, con tornillos de unión, de 100 mm de longitud. Incluso elementos de fijación y tiras de lana de roca fijadas mecánicamente para el sellado perimetral.</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</si>
  <si>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</si>
  <si>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</si>
  <si>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</si>
  <si>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</si>
  <si>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</si>
  <si>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</si>
  <si>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</si>
  <si>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mt07ali024f</t>
  </si>
  <si>
    <t xml:space="preserve">kg</t>
  </si>
  <si>
    <t xml:space="preserve">Acero S275J0H, en perfiles huecos conformados en frío, piezas simples, para aplicaciones estructurales, de las series redondo, cuadrado o rectangular, acabado con imprimación antioxidante. Trabajado y montado en taller, para colocar con uniones atornilladas en obra.</t>
  </si>
  <si>
    <t xml:space="preserve">mt29pme030a</t>
  </si>
  <si>
    <t xml:space="preserve">m</t>
  </si>
  <si>
    <t xml:space="preserve">Perfil de plancha de acero galvanizado, de 85 mm de anchura.</t>
  </si>
  <si>
    <t xml:space="preserve">mt29pme040a</t>
  </si>
  <si>
    <t xml:space="preserve">Ud</t>
  </si>
  <si>
    <t xml:space="preserve">Tornillo de acero galvanizado.</t>
  </si>
  <si>
    <t xml:space="preserve">mt16lrw080fd</t>
  </si>
  <si>
    <t xml:space="preserve">m²</t>
  </si>
  <si>
    <t xml:space="preserve">Panel rígido de lana de roca, revestido por una de sus caras con una lámina de aluminio reforzado, de 50 mm de espesor, resistencia térmica 1,21951 m²K/W, conductividad térmica 0,041 W/(mK), densidad 180 kg/m³, calor específico 0,84 J/kgK y factor de resistencia a la difusión del vapor de agua 1,3, Euroclase A1 de reacción al fuego, para protección contra incendios de elementos constructivos.</t>
  </si>
  <si>
    <t xml:space="preserve">mt16lrw082dd</t>
  </si>
  <si>
    <t xml:space="preserve">Ud</t>
  </si>
  <si>
    <t xml:space="preserve">Tornillo de unión de alambre de acero galvanizado en forma de hélice, de 100 mm de longitud, para paneles de lana de roca.</t>
  </si>
  <si>
    <t xml:space="preserve">Subtotal materiales:</t>
  </si>
  <si>
    <t xml:space="preserve">Mano de obra</t>
  </si>
  <si>
    <t xml:space="preserve">mo011</t>
  </si>
  <si>
    <t xml:space="preserve">h</t>
  </si>
  <si>
    <t xml:space="preserve">Montador.</t>
  </si>
  <si>
    <t xml:space="preserve">mo080</t>
  </si>
  <si>
    <t xml:space="preserve">h</t>
  </si>
  <si>
    <t xml:space="preserve">Ayudante de montador.</t>
  </si>
  <si>
    <t xml:space="preserve">mo054</t>
  </si>
  <si>
    <t xml:space="preserve">h</t>
  </si>
  <si>
    <t xml:space="preserve">Montador de aislamientos.</t>
  </si>
  <si>
    <t xml:space="preserve">mo101</t>
  </si>
  <si>
    <t xml:space="preserve">h</t>
  </si>
  <si>
    <t xml:space="preserve">Ayudante de montador de aislamientos.</t>
  </si>
  <si>
    <t xml:space="preserve">Subtotal mano de obra:</t>
  </si>
  <si>
    <t xml:space="preserve">Herramienta menor</t>
  </si>
  <si>
    <t xml:space="preserve">%</t>
  </si>
  <si>
    <t xml:space="preserve">Herramienta menor</t>
  </si>
  <si>
    <t xml:space="preserve">Coste de mantenimiento decenal: L 306,77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</si>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</sst>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6.29" customWidth="1"/>
    <col min="3" max="3" width="7.14" customWidth="1"/>
    <col min="4" max="4" width="71.40" customWidth="1"/>
    <col min="5" max="5" width="13.26" customWidth="1"/>
    <col min="6" max="6" width="11.56" customWidth="1"/>
    <col min="7" max="7" width="11.56"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1.000000</v>
      </c>
      <c r="B9" s="8"/>
      <c r="C9" s="8"/>
      <c r="D9" s="9" t="s">
        <v>11</v>
      </c>
      <c r="E9" s="9"/>
      <c r="F9" s="8"/>
      <c r="G9" s="8"/>
    </row>
    <row r="10" spans="1:7" ht="45.00" thickBot="1" customHeight="1">
      <c r="A10" s="1" t="s">
        <v>12</v>
      </c>
      <c r="B10" s="1"/>
      <c r="C10" s="10" t="s">
        <v>13</v>
      </c>
      <c r="D10" s="1" t="s">
        <v>14</v>
      </c>
      <c r="E10" s="11">
        <v>15.000000</v>
      </c>
      <c r="F10" s="12">
        <v>25.550000</v>
      </c>
      <c r="G10" s="12">
        <f ca="1">ROUND(INDIRECT(ADDRESS(ROW()+(0), COLUMN()+(-2), 1))*INDIRECT(ADDRESS(ROW()+(0), COLUMN()+(-1), 1)), 2)</f>
        <v>383.250000</v>
      </c>
    </row>
    <row r="11" spans="1:7" ht="13.50" thickBot="1" customHeight="1">
      <c r="A11" s="1" t="s">
        <v>15</v>
      </c>
      <c r="B11" s="1"/>
      <c r="C11" s="10" t="s">
        <v>16</v>
      </c>
      <c r="D11" s="1" t="s">
        <v>17</v>
      </c>
      <c r="E11" s="11">
        <v>3.000000</v>
      </c>
      <c r="F11" s="12">
        <v>26.070000</v>
      </c>
      <c r="G11" s="12">
        <f ca="1">ROUND(INDIRECT(ADDRESS(ROW()+(0), COLUMN()+(-2), 1))*INDIRECT(ADDRESS(ROW()+(0), COLUMN()+(-1), 1)), 2)</f>
        <v>78.210000</v>
      </c>
    </row>
    <row r="12" spans="1:7" ht="13.50" thickBot="1" customHeight="1">
      <c r="A12" s="1" t="s">
        <v>18</v>
      </c>
      <c r="B12" s="1"/>
      <c r="C12" s="10" t="s">
        <v>19</v>
      </c>
      <c r="D12" s="1" t="s">
        <v>20</v>
      </c>
      <c r="E12" s="11">
        <v>30.000000</v>
      </c>
      <c r="F12" s="12">
        <v>0.560000</v>
      </c>
      <c r="G12" s="12">
        <f ca="1">ROUND(INDIRECT(ADDRESS(ROW()+(0), COLUMN()+(-2), 1))*INDIRECT(ADDRESS(ROW()+(0), COLUMN()+(-1), 1)), 2)</f>
        <v>16.800000</v>
      </c>
    </row>
    <row r="13" spans="1:7" ht="55.50" thickBot="1" customHeight="1">
      <c r="A13" s="1" t="s">
        <v>21</v>
      </c>
      <c r="B13" s="1"/>
      <c r="C13" s="10" t="s">
        <v>22</v>
      </c>
      <c r="D13" s="1" t="s">
        <v>23</v>
      </c>
      <c r="E13" s="11">
        <v>2.300000</v>
      </c>
      <c r="F13" s="12">
        <v>1433.600000</v>
      </c>
      <c r="G13" s="12">
        <f ca="1">ROUND(INDIRECT(ADDRESS(ROW()+(0), COLUMN()+(-2), 1))*INDIRECT(ADDRESS(ROW()+(0), COLUMN()+(-1), 1)), 2)</f>
        <v>3297.280000</v>
      </c>
    </row>
    <row r="14" spans="1:7" ht="24.00" thickBot="1" customHeight="1">
      <c r="A14" s="1" t="s">
        <v>24</v>
      </c>
      <c r="B14" s="1"/>
      <c r="C14" s="10" t="s">
        <v>25</v>
      </c>
      <c r="D14" s="1" t="s">
        <v>26</v>
      </c>
      <c r="E14" s="13">
        <v>20.000000</v>
      </c>
      <c r="F14" s="14">
        <v>107.790000</v>
      </c>
      <c r="G14" s="14">
        <f ca="1">ROUND(INDIRECT(ADDRESS(ROW()+(0), COLUMN()+(-2), 1))*INDIRECT(ADDRESS(ROW()+(0), COLUMN()+(-1), 1)), 2)</f>
        <v>2155.800000</v>
      </c>
    </row>
    <row r="15" spans="1:7" ht="13.50" thickBot="1" customHeight="1">
      <c r="A15" s="15"/>
      <c r="B15" s="15"/>
      <c r="C15" s="15"/>
      <c r="D15" s="15"/>
      <c r="E15" s="9" t="s">
        <v>27</v>
      </c>
      <c r="F15" s="9"/>
      <c r="G15" s="17">
        <f ca="1">ROUND(SUM(INDIRECT(ADDRESS(ROW()+(-1), COLUMN()+(0), 1)),INDIRECT(ADDRESS(ROW()+(-2), COLUMN()+(0), 1)),INDIRECT(ADDRESS(ROW()+(-3), COLUMN()+(0), 1)),INDIRECT(ADDRESS(ROW()+(-4), COLUMN()+(0), 1)),INDIRECT(ADDRESS(ROW()+(-5), COLUMN()+(0), 1))), 2)</f>
        <v>5931.340000</v>
      </c>
    </row>
    <row r="16" spans="1:7" ht="13.50" thickBot="1" customHeight="1">
      <c r="A16" s="15">
        <v>2.000000</v>
      </c>
      <c r="B16" s="15"/>
      <c r="C16" s="15"/>
      <c r="D16" s="18" t="s">
        <v>28</v>
      </c>
      <c r="E16" s="18"/>
      <c r="F16" s="15"/>
      <c r="G16" s="15"/>
    </row>
    <row r="17" spans="1:7" ht="13.50" thickBot="1" customHeight="1">
      <c r="A17" s="1" t="s">
        <v>29</v>
      </c>
      <c r="B17" s="1"/>
      <c r="C17" s="10" t="s">
        <v>30</v>
      </c>
      <c r="D17" s="1" t="s">
        <v>31</v>
      </c>
      <c r="E17" s="11">
        <v>0.384000</v>
      </c>
      <c r="F17" s="12">
        <v>73.850000</v>
      </c>
      <c r="G17" s="12">
        <f ca="1">ROUND(INDIRECT(ADDRESS(ROW()+(0), COLUMN()+(-2), 1))*INDIRECT(ADDRESS(ROW()+(0), COLUMN()+(-1), 1)), 2)</f>
        <v>28.360000</v>
      </c>
    </row>
    <row r="18" spans="1:7" ht="13.50" thickBot="1" customHeight="1">
      <c r="A18" s="1" t="s">
        <v>32</v>
      </c>
      <c r="B18" s="1"/>
      <c r="C18" s="10" t="s">
        <v>33</v>
      </c>
      <c r="D18" s="1" t="s">
        <v>34</v>
      </c>
      <c r="E18" s="11">
        <v>0.384000</v>
      </c>
      <c r="F18" s="12">
        <v>53.320000</v>
      </c>
      <c r="G18" s="12">
        <f ca="1">ROUND(INDIRECT(ADDRESS(ROW()+(0), COLUMN()+(-2), 1))*INDIRECT(ADDRESS(ROW()+(0), COLUMN()+(-1), 1)), 2)</f>
        <v>20.470000</v>
      </c>
    </row>
    <row r="19" spans="1:7" ht="13.50" thickBot="1" customHeight="1">
      <c r="A19" s="1" t="s">
        <v>35</v>
      </c>
      <c r="B19" s="1"/>
      <c r="C19" s="10" t="s">
        <v>36</v>
      </c>
      <c r="D19" s="1" t="s">
        <v>37</v>
      </c>
      <c r="E19" s="11">
        <v>0.274000</v>
      </c>
      <c r="F19" s="12">
        <v>73.850000</v>
      </c>
      <c r="G19" s="12">
        <f ca="1">ROUND(INDIRECT(ADDRESS(ROW()+(0), COLUMN()+(-2), 1))*INDIRECT(ADDRESS(ROW()+(0), COLUMN()+(-1), 1)), 2)</f>
        <v>20.230000</v>
      </c>
    </row>
    <row r="20" spans="1:7" ht="13.50" thickBot="1" customHeight="1">
      <c r="A20" s="1" t="s">
        <v>38</v>
      </c>
      <c r="B20" s="1"/>
      <c r="C20" s="10" t="s">
        <v>39</v>
      </c>
      <c r="D20" s="1" t="s">
        <v>40</v>
      </c>
      <c r="E20" s="13">
        <v>0.274000</v>
      </c>
      <c r="F20" s="14">
        <v>53.320000</v>
      </c>
      <c r="G20" s="14">
        <f ca="1">ROUND(INDIRECT(ADDRESS(ROW()+(0), COLUMN()+(-2), 1))*INDIRECT(ADDRESS(ROW()+(0), COLUMN()+(-1), 1)), 2)</f>
        <v>14.610000</v>
      </c>
    </row>
    <row r="21" spans="1:7" ht="13.50" thickBot="1" customHeight="1">
      <c r="A21" s="15"/>
      <c r="B21" s="15"/>
      <c r="C21" s="15"/>
      <c r="D21" s="15"/>
      <c r="E21" s="9" t="s">
        <v>41</v>
      </c>
      <c r="F21" s="9"/>
      <c r="G21" s="17">
        <f ca="1">ROUND(SUM(INDIRECT(ADDRESS(ROW()+(-1), COLUMN()+(0), 1)),INDIRECT(ADDRESS(ROW()+(-2), COLUMN()+(0), 1)),INDIRECT(ADDRESS(ROW()+(-3), COLUMN()+(0), 1)),INDIRECT(ADDRESS(ROW()+(-4), COLUMN()+(0), 1))), 2)</f>
        <v>83.670000</v>
      </c>
    </row>
    <row r="22" spans="1:7" ht="13.50" thickBot="1" customHeight="1">
      <c r="A22" s="15">
        <v>3.000000</v>
      </c>
      <c r="B22" s="15"/>
      <c r="C22" s="15"/>
      <c r="D22" s="18" t="s">
        <v>42</v>
      </c>
      <c r="E22" s="18"/>
      <c r="F22" s="15"/>
      <c r="G22" s="15"/>
    </row>
    <row r="23" spans="1:7" ht="13.50" thickBot="1" customHeight="1">
      <c r="A23" s="19"/>
      <c r="B23" s="19"/>
      <c r="C23" s="20" t="s">
        <v>43</v>
      </c>
      <c r="D23" s="19" t="s">
        <v>44</v>
      </c>
      <c r="E23" s="13">
        <v>2.000000</v>
      </c>
      <c r="F23" s="14">
        <f ca="1">ROUND(SUM(INDIRECT(ADDRESS(ROW()+(-2), COLUMN()+(1), 1)),INDIRECT(ADDRESS(ROW()+(-8), COLUMN()+(1), 1))), 2)</f>
        <v>6015.010000</v>
      </c>
      <c r="G23" s="14">
        <f ca="1">ROUND(INDIRECT(ADDRESS(ROW()+(0), COLUMN()+(-2), 1))*INDIRECT(ADDRESS(ROW()+(0), COLUMN()+(-1), 1))/100, 2)</f>
        <v>120.300000</v>
      </c>
    </row>
    <row r="24" spans="1:7" ht="13.50" thickBot="1" customHeight="1">
      <c r="A24" s="21" t="s">
        <v>45</v>
      </c>
      <c r="B24" s="21"/>
      <c r="C24" s="22"/>
      <c r="D24" s="23"/>
      <c r="E24" s="24" t="s">
        <v>46</v>
      </c>
      <c r="F24" s="25"/>
      <c r="G24" s="26">
        <f ca="1">ROUND(SUM(INDIRECT(ADDRESS(ROW()+(-1), COLUMN()+(0), 1)),INDIRECT(ADDRESS(ROW()+(-3), COLUMN()+(0), 1)),INDIRECT(ADDRESS(ROW()+(-9), COLUMN()+(0), 1))), 2)</f>
        <v>6135.310000</v>
      </c>
    </row>
  </sheetData>
  <mergeCells count="26">
    <mergeCell ref="A1:G1"/>
    <mergeCell ref="C3:G3"/>
    <mergeCell ref="A5:G5"/>
    <mergeCell ref="A8:B8"/>
    <mergeCell ref="A9:B9"/>
    <mergeCell ref="D9:E9"/>
    <mergeCell ref="A10:B10"/>
    <mergeCell ref="A11:B11"/>
    <mergeCell ref="A12:B12"/>
    <mergeCell ref="A13:B13"/>
    <mergeCell ref="A14:B14"/>
    <mergeCell ref="A15:B15"/>
    <mergeCell ref="E15:F15"/>
    <mergeCell ref="A16:B16"/>
    <mergeCell ref="D16:E16"/>
    <mergeCell ref="A17:B17"/>
    <mergeCell ref="A18:B18"/>
    <mergeCell ref="A19:B19"/>
    <mergeCell ref="A20:B20"/>
    <mergeCell ref="A21:B21"/>
    <mergeCell ref="E21:F21"/>
    <mergeCell ref="A22:B22"/>
    <mergeCell ref="D22:E22"/>
    <mergeCell ref="A23:B23"/>
    <mergeCell ref="A24:D24"/>
    <mergeCell ref="E24:F24"/>
  </mergeCells>
  <pageMargins left="0.147638" right="0.147638" top="0.206693" bottom="0.206693" header="0.0" footer="0.0"/>
  <pageSetup paperSize="9" orientation="portrait"/>
  <rowBreaks count="0" manualBreakCount="0">
    </rowBreaks>
</worksheet>
</file>