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<sst xmlns="http://schemas.openxmlformats.org/spreadsheetml/2006/main" count="44" uniqueCount="44">
  <si>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</si>
  <si>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LGA020</t>
  </si>
  <si>
    <t xml:space="preserve">Ud</t>
  </si>
  <si>
    <t xml:space="preserve">Puerta corrediza para garaje, de acero galvanizado.</t>
  </si>
  <si>
    <r>
      <rPr>
        <sz val="8.25"/>
        <color rgb="FF000000"/>
        <rFont val="Arial"/>
        <family val="2"/>
      </rPr>
      <t xml:space="preserve">Puerta corrediza suspendida de una hoja para garaje, formada por lámina plegada de acero galvanizado de textura en relieve, con cuarterones, 400x200 cm, con acabado plastificado con PVC (imitación madera), apertura automática.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</si>
  <si>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</si>
  <si>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</si>
  <si>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</si>
  <si>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</si>
  <si>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</si>
  <si>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</si>
  <si>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</si>
  <si>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mt26pgc010T</t>
  </si>
  <si>
    <t xml:space="preserve">Ud</t>
  </si>
  <si>
    <t xml:space="preserve">Puerta corrediza suspendida de una hoja para garaje, formada por lámina plegada de acero galvanizado de textura en relieve, con cuarterones, 400x200 cm, con acabado plastificado con PVC (imitación madera), incluso accesorios.</t>
  </si>
  <si>
    <t xml:space="preserve">mt26egm010hd</t>
  </si>
  <si>
    <t xml:space="preserve">Ud</t>
  </si>
  <si>
    <t xml:space="preserve">Equipo de motorización para apertura y cierre automático, para puerta de garaje corrediza de hasta 1000 kg de peso.</t>
  </si>
  <si>
    <t xml:space="preserve">mt26egm012</t>
  </si>
  <si>
    <t xml:space="preserve">Ud</t>
  </si>
  <si>
    <t xml:space="preserve">Accesorios (cerradura, pulsador, emisor, receptor y fotocélula) para automatización de puerta de garaje.</t>
  </si>
  <si>
    <t xml:space="preserve">Subtotal materiales:</t>
  </si>
  <si>
    <t xml:space="preserve">Mano de obra</t>
  </si>
  <si>
    <t xml:space="preserve">mo020</t>
  </si>
  <si>
    <t xml:space="preserve">h</t>
  </si>
  <si>
    <t xml:space="preserve">Albañil.</t>
  </si>
  <si>
    <t xml:space="preserve">mo113</t>
  </si>
  <si>
    <t xml:space="preserve">h</t>
  </si>
  <si>
    <t xml:space="preserve">Peón de albañilería.</t>
  </si>
  <si>
    <t xml:space="preserve">mo018</t>
  </si>
  <si>
    <t xml:space="preserve">h</t>
  </si>
  <si>
    <t xml:space="preserve">Fierrero.</t>
  </si>
  <si>
    <t xml:space="preserve">mo059</t>
  </si>
  <si>
    <t xml:space="preserve">h</t>
  </si>
  <si>
    <t xml:space="preserve">Ayudante de fierrero.</t>
  </si>
  <si>
    <t xml:space="preserve">mo003</t>
  </si>
  <si>
    <t xml:space="preserve">h</t>
  </si>
  <si>
    <t xml:space="preserve">Electricista.</t>
  </si>
  <si>
    <t xml:space="preserve">Subtotal mano de obra:</t>
  </si>
  <si>
    <t xml:space="preserve">Herramienta menor</t>
  </si>
  <si>
    <t xml:space="preserve">%</t>
  </si>
  <si>
    <t xml:space="preserve">Herramienta menor</t>
  </si>
  <si>
    <t xml:space="preserve">Coste de mantenimiento decenal: L 15.248,18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</si>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</sst>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44" customWidth="1"/>
    <col min="3" max="3" width="0.68" customWidth="1"/>
    <col min="4" max="4" width="6.97" customWidth="1"/>
    <col min="5" max="5" width="68.68" customWidth="1"/>
    <col min="6" max="6" width="13.26" customWidth="1"/>
    <col min="7" max="7" width="12.58"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53726.5</v>
      </c>
      <c r="H10" s="12">
        <f ca="1">ROUND(INDIRECT(ADDRESS(ROW()+(0), COLUMN()+(-2), 1))*INDIRECT(ADDRESS(ROW()+(0), COLUMN()+(-1), 1)), 2)</f>
        <v>53726.5</v>
      </c>
    </row>
    <row r="11" spans="1:8" ht="24.00" thickBot="1" customHeight="1">
      <c r="A11" s="1" t="s">
        <v>15</v>
      </c>
      <c r="B11" s="1"/>
      <c r="C11" s="10" t="s">
        <v>16</v>
      </c>
      <c r="D11" s="10"/>
      <c r="E11" s="1" t="s">
        <v>17</v>
      </c>
      <c r="F11" s="11">
        <v>1</v>
      </c>
      <c r="G11" s="12">
        <v>12987</v>
      </c>
      <c r="H11" s="12">
        <f ca="1">ROUND(INDIRECT(ADDRESS(ROW()+(0), COLUMN()+(-2), 1))*INDIRECT(ADDRESS(ROW()+(0), COLUMN()+(-1), 1)), 2)</f>
        <v>12987</v>
      </c>
    </row>
    <row r="12" spans="1:8" ht="24.00" thickBot="1" customHeight="1">
      <c r="A12" s="1" t="s">
        <v>18</v>
      </c>
      <c r="B12" s="1"/>
      <c r="C12" s="10" t="s">
        <v>19</v>
      </c>
      <c r="D12" s="10"/>
      <c r="E12" s="1" t="s">
        <v>20</v>
      </c>
      <c r="F12" s="13">
        <v>1</v>
      </c>
      <c r="G12" s="14">
        <v>7335.26</v>
      </c>
      <c r="H12" s="14">
        <f ca="1">ROUND(INDIRECT(ADDRESS(ROW()+(0), COLUMN()+(-2), 1))*INDIRECT(ADDRESS(ROW()+(0), COLUMN()+(-1), 1)), 2)</f>
        <v>7335.26</v>
      </c>
    </row>
    <row r="13" spans="1:8" ht="13.50" thickBot="1" customHeight="1">
      <c r="A13" s="15"/>
      <c r="B13" s="15"/>
      <c r="C13" s="15"/>
      <c r="D13" s="15"/>
      <c r="E13" s="15"/>
      <c r="F13" s="9" t="s">
        <v>21</v>
      </c>
      <c r="G13" s="9"/>
      <c r="H13" s="17">
        <f ca="1">ROUND(SUM(INDIRECT(ADDRESS(ROW()+(-1), COLUMN()+(0), 1)),INDIRECT(ADDRESS(ROW()+(-2), COLUMN()+(0), 1)),INDIRECT(ADDRESS(ROW()+(-3), COLUMN()+(0), 1))), 2)</f>
        <v>74048.7</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0.695</v>
      </c>
      <c r="G15" s="12">
        <v>71.73</v>
      </c>
      <c r="H15" s="12">
        <f ca="1">ROUND(INDIRECT(ADDRESS(ROW()+(0), COLUMN()+(-2), 1))*INDIRECT(ADDRESS(ROW()+(0), COLUMN()+(-1), 1)), 2)</f>
        <v>49.85</v>
      </c>
    </row>
    <row r="16" spans="1:8" ht="13.50" thickBot="1" customHeight="1">
      <c r="A16" s="1" t="s">
        <v>26</v>
      </c>
      <c r="B16" s="1"/>
      <c r="C16" s="10" t="s">
        <v>27</v>
      </c>
      <c r="D16" s="10"/>
      <c r="E16" s="1" t="s">
        <v>28</v>
      </c>
      <c r="F16" s="11">
        <v>0.695</v>
      </c>
      <c r="G16" s="12">
        <v>51.22</v>
      </c>
      <c r="H16" s="12">
        <f ca="1">ROUND(INDIRECT(ADDRESS(ROW()+(0), COLUMN()+(-2), 1))*INDIRECT(ADDRESS(ROW()+(0), COLUMN()+(-1), 1)), 2)</f>
        <v>35.6</v>
      </c>
    </row>
    <row r="17" spans="1:8" ht="13.50" thickBot="1" customHeight="1">
      <c r="A17" s="1" t="s">
        <v>29</v>
      </c>
      <c r="B17" s="1"/>
      <c r="C17" s="10" t="s">
        <v>30</v>
      </c>
      <c r="D17" s="10"/>
      <c r="E17" s="1" t="s">
        <v>31</v>
      </c>
      <c r="F17" s="11">
        <v>1.621</v>
      </c>
      <c r="G17" s="12">
        <v>72.73</v>
      </c>
      <c r="H17" s="12">
        <f ca="1">ROUND(INDIRECT(ADDRESS(ROW()+(0), COLUMN()+(-2), 1))*INDIRECT(ADDRESS(ROW()+(0), COLUMN()+(-1), 1)), 2)</f>
        <v>117.9</v>
      </c>
    </row>
    <row r="18" spans="1:8" ht="13.50" thickBot="1" customHeight="1">
      <c r="A18" s="1" t="s">
        <v>32</v>
      </c>
      <c r="B18" s="1"/>
      <c r="C18" s="10" t="s">
        <v>33</v>
      </c>
      <c r="D18" s="10"/>
      <c r="E18" s="1" t="s">
        <v>34</v>
      </c>
      <c r="F18" s="11">
        <v>1.621</v>
      </c>
      <c r="G18" s="12">
        <v>53.47</v>
      </c>
      <c r="H18" s="12">
        <f ca="1">ROUND(INDIRECT(ADDRESS(ROW()+(0), COLUMN()+(-2), 1))*INDIRECT(ADDRESS(ROW()+(0), COLUMN()+(-1), 1)), 2)</f>
        <v>86.67</v>
      </c>
    </row>
    <row r="19" spans="1:8" ht="13.50" thickBot="1" customHeight="1">
      <c r="A19" s="1" t="s">
        <v>35</v>
      </c>
      <c r="B19" s="1"/>
      <c r="C19" s="10" t="s">
        <v>36</v>
      </c>
      <c r="D19" s="10"/>
      <c r="E19" s="1" t="s">
        <v>37</v>
      </c>
      <c r="F19" s="13">
        <v>5.514</v>
      </c>
      <c r="G19" s="14">
        <v>73.85</v>
      </c>
      <c r="H19" s="14">
        <f ca="1">ROUND(INDIRECT(ADDRESS(ROW()+(0), COLUMN()+(-2), 1))*INDIRECT(ADDRESS(ROW()+(0), COLUMN()+(-1), 1)), 2)</f>
        <v>407.21</v>
      </c>
    </row>
    <row r="20" spans="1:8" ht="13.50" thickBot="1" customHeight="1">
      <c r="A20" s="15"/>
      <c r="B20" s="15"/>
      <c r="C20" s="15"/>
      <c r="D20" s="15"/>
      <c r="E20" s="15"/>
      <c r="F20" s="9" t="s">
        <v>38</v>
      </c>
      <c r="G20" s="9"/>
      <c r="H20" s="17">
        <f ca="1">ROUND(SUM(INDIRECT(ADDRESS(ROW()+(-1), COLUMN()+(0), 1)),INDIRECT(ADDRESS(ROW()+(-2), COLUMN()+(0), 1)),INDIRECT(ADDRESS(ROW()+(-3), COLUMN()+(0), 1)),INDIRECT(ADDRESS(ROW()+(-4), COLUMN()+(0), 1)),INDIRECT(ADDRESS(ROW()+(-5), COLUMN()+(0), 1))), 2)</f>
        <v>697.23</v>
      </c>
    </row>
    <row r="21" spans="1:8" ht="13.50" thickBot="1" customHeight="1">
      <c r="A21" s="15">
        <v>3</v>
      </c>
      <c r="B21" s="15"/>
      <c r="C21" s="15"/>
      <c r="D21" s="15"/>
      <c r="E21" s="18" t="s">
        <v>39</v>
      </c>
      <c r="F21" s="18"/>
      <c r="G21" s="15"/>
      <c r="H21" s="15"/>
    </row>
    <row r="22" spans="1:8" ht="13.50" thickBot="1" customHeight="1">
      <c r="A22" s="19"/>
      <c r="B22" s="19"/>
      <c r="C22" s="20" t="s">
        <v>40</v>
      </c>
      <c r="D22" s="20"/>
      <c r="E22" s="19" t="s">
        <v>41</v>
      </c>
      <c r="F22" s="13">
        <v>2</v>
      </c>
      <c r="G22" s="14">
        <f ca="1">ROUND(SUM(INDIRECT(ADDRESS(ROW()+(-2), COLUMN()+(1), 1)),INDIRECT(ADDRESS(ROW()+(-9), COLUMN()+(1), 1))), 2)</f>
        <v>74746</v>
      </c>
      <c r="H22" s="14">
        <f ca="1">ROUND(INDIRECT(ADDRESS(ROW()+(0), COLUMN()+(-2), 1))*INDIRECT(ADDRESS(ROW()+(0), COLUMN()+(-1), 1))/100, 2)</f>
        <v>1494.92</v>
      </c>
    </row>
    <row r="23" spans="1:8" ht="13.50" thickBot="1" customHeight="1">
      <c r="A23" s="21" t="s">
        <v>42</v>
      </c>
      <c r="B23" s="21"/>
      <c r="C23" s="22"/>
      <c r="D23" s="22"/>
      <c r="E23" s="23"/>
      <c r="F23" s="24" t="s">
        <v>43</v>
      </c>
      <c r="G23" s="25"/>
      <c r="H23" s="26">
        <f ca="1">ROUND(SUM(INDIRECT(ADDRESS(ROW()+(-1), COLUMN()+(0), 1)),INDIRECT(ADDRESS(ROW()+(-3), COLUMN()+(0), 1)),INDIRECT(ADDRESS(ROW()+(-10), COLUMN()+(0), 1))), 2)</f>
        <v>76240.9</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E23"/>
    <mergeCell ref="F23:G23"/>
  </mergeCells>
  <pageMargins left="0.147638" right="0.147638" top="0.206693" bottom="0.206693" header="0.0" footer="0.0"/>
  <pageSetup paperSize="9" orientation="portrait"/>
  <rowBreaks count="0" manualBreakCount="0">
    </rowBreaks>
</worksheet>
</file>