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<sst xmlns="http://schemas.openxmlformats.org/spreadsheetml/2006/main" count="41" uniqueCount="41">
  <si>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</si>
  <si>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LPA100</t>
  </si>
  <si>
    <t xml:space="preserve">Ud</t>
  </si>
  <si>
    <t xml:space="preserve">Puerta principal metálica.</t>
  </si>
  <si>
    <r>
      <rPr>
        <b/>
        <sz val="7.80"/>
        <color rgb="FF000000"/>
        <rFont val="Arial"/>
        <family val="2"/>
      </rPr>
      <t xml:space="preserve">Puerta principal de acero galvanizado de una hoja, 790x2040 mm de luz y altura de paso, troquelada con un cuarterón superior y otro inferior a una cara, acabado pintado con resina de epoxi color blanco, cerradura con tres puntos de cierre, y premarco</t>
    </r>
    <r>
      <rPr>
        <sz val="7.80"/>
        <color rgb="FF000000"/>
        <rFont val="Arial"/>
        <family val="2"/>
      </rPr>
      <t xml:space="preserve">.</t>
    </r>
  </si>
  <si>
    <t xml:space="preserve">Código</t>
  </si>
  <si>
    <t xml:space="preserve">Unidad</t>
  </si>
  <si>
    <t xml:space="preserve">Descripción</t>
  </si>
  <si>
    <t xml:space="preserve">Rendimiento</t>
  </si>
  <si>
    <r>
      <rPr>
        <b/>
        <sz val="7.80"/>
        <color rgb="FF000000"/>
        <rFont val="Arial"/>
        <family val="2"/>
      </rPr>
      <t xml:space="preserve">Precio</t>
    </r>
    <r>
      <rPr>
        <b/>
        <sz val="7.80"/>
        <color rgb="FF000000"/>
        <rFont val="Arial"/>
        <family val="2"/>
      </rPr>
      <t xml:space="preserve">
</t>
    </r>
    <r>
      <rPr>
        <b/>
        <sz val="7.80"/>
        <color rgb="FF000000"/>
        <rFont val="Arial"/>
        <family val="2"/>
      </rPr>
      <t xml:space="preserve">unitario</t>
    </r>
  </si>
  <si>
    <t xml:space="preserve">Importe</t>
  </si>
  <si>
    <t xml:space="preserve">Materiales</t>
  </si>
  <si>
    <t xml:space="preserve">mt26pec010baaa</t>
  </si>
  <si>
    <t xml:space="preserve">Ud</t>
  </si>
  <si>
    <t xml:space="preserve">Puerta principal de una hoja de 52 mm de espesor, 790x2040 mm de luz y altura de paso, acabado pintado con resina de epoxi color blanco formada por dos láminas de acero galvanizado de 1 mm de espesor, plegadas, troqueladas con un cuarterón superior y otro inferior a una cara, ensambladas y montadas, con cámara intermedia rellena de poliuretano, sobre marco de acero galvanizado de 1,5 mm de espesor con garras de anclaje a obra, incluso bisagras de acero latonado con regulación en las tres direcciones, bulones antipalanca, mirilla, cerradura de seguridad embutida con tres puntos de cierre, cilindro de latón con llave, escudo de seguridad tipo roseta y llamador para la parte exterior y escudo y manija de latón para la parte interior.</t>
  </si>
  <si>
    <t xml:space="preserve">mt26pec015a</t>
  </si>
  <si>
    <t xml:space="preserve">Ud</t>
  </si>
  <si>
    <t xml:space="preserve">Premarco de acero galvanizado, para puerta principal de acero galvanizado de una hoja, con garras de anclaje a obra.</t>
  </si>
  <si>
    <t xml:space="preserve">mt15sja100</t>
  </si>
  <si>
    <t xml:space="preserve">Ud</t>
  </si>
  <si>
    <t xml:space="preserve">Cartucho de masilla de silicona neutra.</t>
  </si>
  <si>
    <t xml:space="preserve">Subtotal materiales:</t>
  </si>
  <si>
    <t xml:space="preserve">Mano de obra</t>
  </si>
  <si>
    <t xml:space="preserve">mo020</t>
  </si>
  <si>
    <t xml:space="preserve">h</t>
  </si>
  <si>
    <t xml:space="preserve">Albañil.</t>
  </si>
  <si>
    <t xml:space="preserve">mo113</t>
  </si>
  <si>
    <t xml:space="preserve">h</t>
  </si>
  <si>
    <t xml:space="preserve">Peón de albañilería.</t>
  </si>
  <si>
    <t xml:space="preserve">mo018</t>
  </si>
  <si>
    <t xml:space="preserve">h</t>
  </si>
  <si>
    <t xml:space="preserve">Fierrero.</t>
  </si>
  <si>
    <t xml:space="preserve">mo059</t>
  </si>
  <si>
    <t xml:space="preserve">h</t>
  </si>
  <si>
    <t xml:space="preserve">Ayudante de fierrero.</t>
  </si>
  <si>
    <t xml:space="preserve">Subtotal mano de obra:</t>
  </si>
  <si>
    <t xml:space="preserve">Herramienta menor</t>
  </si>
  <si>
    <t xml:space="preserve">%</t>
  </si>
  <si>
    <t xml:space="preserve">Herramienta menor</t>
  </si>
  <si>
    <t xml:space="preserve">Coste de mantenimiento decenal: L 1.329,91 en los primeros 10 años.</t>
  </si>
  <si>
    <r>
      <rPr>
        <b/>
        <sz val="7.80"/>
        <color rgb="FF000000"/>
        <rFont val="Arial"/>
        <family val="2"/>
      </rPr>
      <t xml:space="preserve">Costos directos</t>
    </r>
    <r>
      <rPr>
        <sz val="7.80"/>
        <color rgb="FF000000"/>
        <rFont val="Arial"/>
        <family val="2"/>
      </rPr>
      <t xml:space="preserve"> </t>
    </r>
    <r>
      <rPr>
        <sz val="7.80"/>
        <color rgb="FF000000"/>
        <rFont val="Arial"/>
        <family val="2"/>
      </rPr>
      <t xml:space="preserve">(1+2+3)</t>
    </r>
    <r>
      <rPr>
        <sz val="7.80"/>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</si>
</sst>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88" customWidth="1"/>
    <col min="2" max="2" width="8.01" customWidth="1"/>
    <col min="3" max="3" width="22.15" customWidth="1"/>
    <col min="4" max="4" width="26.23" customWidth="1"/>
    <col min="5" max="5" width="9.33" customWidth="1"/>
    <col min="6" max="6" width="6.27" customWidth="1"/>
    <col min="7" max="7" width="6.99" customWidth="1"/>
    <col min="8" max="8" width="8.60" customWidth="1"/>
    <col min="9" max="9" width="3.50" customWidth="1"/>
    <col min="10" max="10" width="12.09" customWidth="1"/>
  </cols>
  <sheetData>
    <row r="1" spans="1:1" ht="1.80" thickBot="1" customHeight="1">
      <c r="A1" s="1" t="s">
        <v>0</v>
      </c>
      <c r="B1" s="1"/>
      <c r="C1" s="1"/>
      <c r="D1" s="1"/>
      <c r="E1" s="1"/>
      <c r="F1" s="1"/>
      <c r="G1" s="1"/>
      <c r="H1" s="1"/>
      <c r="I1" s="1"/>
      <c r="J1" s="1"/>
    </row>
    <row r="3" spans="1:10" ht="12.00" thickBot="1" customHeight="1">
      <c r="A3" s="3" t="s">
        <v>1</v>
      </c>
      <c r="B3" s="3"/>
      <c r="C3" s="4" t="s">
        <v>2</v>
      </c>
      <c r="D3" s="3" t="s">
        <v>3</v>
      </c>
      <c r="E3" s="5"/>
      <c r="F3" s="5"/>
      <c r="G3" s="5"/>
      <c r="H3" s="5"/>
      <c r="I3" s="5"/>
      <c r="J3" s="5"/>
    </row>
    <row r="4" spans="1:10" ht="31.20" thickBot="1" customHeight="1">
      <c r="A4" s="6" t="s">
        <v>4</v>
      </c>
      <c r="B4" s="6"/>
      <c r="C4" s="7"/>
      <c r="D4" s="7"/>
      <c r="E4" s="7"/>
      <c r="F4" s="7"/>
      <c r="G4" s="7"/>
      <c r="H4" s="7"/>
      <c r="I4" s="8"/>
      <c r="J4" s="8"/>
    </row>
    <row r="7" spans="1:10" ht="21.60" thickBot="1" customHeight="1">
      <c r="A7" s="9" t="s">
        <v>5</v>
      </c>
      <c r="B7" s="9" t="s">
        <v>6</v>
      </c>
      <c r="C7" s="9" t="s">
        <v>7</v>
      </c>
      <c r="D7" s="9"/>
      <c r="E7" s="9"/>
      <c r="F7" s="10" t="s">
        <v>8</v>
      </c>
      <c r="G7" s="10"/>
      <c r="H7" s="10" t="s">
        <v>9</v>
      </c>
      <c r="I7" s="10"/>
      <c r="J7" s="10" t="s">
        <v>10</v>
      </c>
    </row>
    <row r="8" spans="1:10" ht="12.00" thickBot="1" customHeight="1">
      <c r="A8" s="11">
        <v>1.000000</v>
      </c>
      <c r="B8" s="11"/>
      <c r="C8" s="12" t="s">
        <v>11</v>
      </c>
      <c r="D8" s="12"/>
      <c r="E8" s="12"/>
      <c r="F8" s="12"/>
      <c r="G8" s="12"/>
      <c r="H8" s="11"/>
      <c r="I8" s="11"/>
      <c r="J8" s="11"/>
    </row>
    <row r="9" spans="1:10" ht="117.60" thickBot="1" customHeight="1">
      <c r="A9" s="1" t="s">
        <v>12</v>
      </c>
      <c r="B9" s="13" t="s">
        <v>13</v>
      </c>
      <c r="C9" s="1" t="s">
        <v>14</v>
      </c>
      <c r="D9" s="1"/>
      <c r="E9" s="1"/>
      <c r="F9" s="14">
        <v>1.000000</v>
      </c>
      <c r="G9" s="14"/>
      <c r="H9" s="15">
        <v>7981.540000</v>
      </c>
      <c r="I9" s="15"/>
      <c r="J9" s="15">
        <f ca="1">ROUND(INDIRECT(ADDRESS(ROW()+(0), COLUMN()+(-4), 1))*INDIRECT(ADDRESS(ROW()+(0), COLUMN()+(-2), 1)), 2)</f>
        <v>7981.540000</v>
      </c>
    </row>
    <row r="10" spans="1:10" ht="21.60" thickBot="1" customHeight="1">
      <c r="A10" s="1" t="s">
        <v>15</v>
      </c>
      <c r="B10" s="13" t="s">
        <v>16</v>
      </c>
      <c r="C10" s="1" t="s">
        <v>17</v>
      </c>
      <c r="D10" s="1"/>
      <c r="E10" s="1"/>
      <c r="F10" s="14">
        <v>1.000000</v>
      </c>
      <c r="G10" s="14"/>
      <c r="H10" s="15">
        <v>1208.190000</v>
      </c>
      <c r="I10" s="15"/>
      <c r="J10" s="15">
        <f ca="1">ROUND(INDIRECT(ADDRESS(ROW()+(0), COLUMN()+(-4), 1))*INDIRECT(ADDRESS(ROW()+(0), COLUMN()+(-2), 1)), 2)</f>
        <v>1208.190000</v>
      </c>
    </row>
    <row r="11" spans="1:10" ht="12.00" thickBot="1" customHeight="1">
      <c r="A11" s="1" t="s">
        <v>18</v>
      </c>
      <c r="B11" s="13" t="s">
        <v>19</v>
      </c>
      <c r="C11" s="1" t="s">
        <v>20</v>
      </c>
      <c r="D11" s="1"/>
      <c r="E11" s="1"/>
      <c r="F11" s="16">
        <v>0.200000</v>
      </c>
      <c r="G11" s="16"/>
      <c r="H11" s="17">
        <v>105.320000</v>
      </c>
      <c r="I11" s="17"/>
      <c r="J11" s="17">
        <f ca="1">ROUND(INDIRECT(ADDRESS(ROW()+(0), COLUMN()+(-4), 1))*INDIRECT(ADDRESS(ROW()+(0), COLUMN()+(-2), 1)), 2)</f>
        <v>21.060000</v>
      </c>
    </row>
    <row r="12" spans="1:10" ht="12.00" thickBot="1" customHeight="1">
      <c r="A12" s="18"/>
      <c r="B12" s="18"/>
      <c r="C12" s="18"/>
      <c r="D12" s="18"/>
      <c r="E12" s="18"/>
      <c r="F12" s="12" t="s">
        <v>21</v>
      </c>
      <c r="G12" s="12"/>
      <c r="H12" s="12"/>
      <c r="I12" s="12"/>
      <c r="J12" s="20">
        <f ca="1">ROUND(SUM(INDIRECT(ADDRESS(ROW()+(-1), COLUMN()+(0), 1)),INDIRECT(ADDRESS(ROW()+(-2), COLUMN()+(0), 1)),INDIRECT(ADDRESS(ROW()+(-3), COLUMN()+(0), 1))), 2)</f>
        <v>9210.790000</v>
      </c>
    </row>
    <row r="13" spans="1:10" ht="12.00" thickBot="1" customHeight="1">
      <c r="A13" s="18">
        <v>2.000000</v>
      </c>
      <c r="B13" s="18"/>
      <c r="C13" s="21" t="s">
        <v>22</v>
      </c>
      <c r="D13" s="21"/>
      <c r="E13" s="21"/>
      <c r="F13" s="21"/>
      <c r="G13" s="21"/>
      <c r="H13" s="18"/>
      <c r="I13" s="18"/>
      <c r="J13" s="18"/>
    </row>
    <row r="14" spans="1:10" ht="12.00" thickBot="1" customHeight="1">
      <c r="A14" s="1" t="s">
        <v>23</v>
      </c>
      <c r="B14" s="13" t="s">
        <v>24</v>
      </c>
      <c r="C14" s="1" t="s">
        <v>25</v>
      </c>
      <c r="D14" s="1"/>
      <c r="E14" s="1"/>
      <c r="F14" s="14">
        <v>0.543000</v>
      </c>
      <c r="G14" s="14"/>
      <c r="H14" s="15">
        <v>51.800000</v>
      </c>
      <c r="I14" s="15"/>
      <c r="J14" s="15">
        <f ca="1">ROUND(INDIRECT(ADDRESS(ROW()+(0), COLUMN()+(-4), 1))*INDIRECT(ADDRESS(ROW()+(0), COLUMN()+(-2), 1)), 2)</f>
        <v>28.130000</v>
      </c>
    </row>
    <row r="15" spans="1:10" ht="12.00" thickBot="1" customHeight="1">
      <c r="A15" s="1" t="s">
        <v>26</v>
      </c>
      <c r="B15" s="13" t="s">
        <v>27</v>
      </c>
      <c r="C15" s="1" t="s">
        <v>28</v>
      </c>
      <c r="D15" s="1"/>
      <c r="E15" s="1"/>
      <c r="F15" s="14">
        <v>0.543000</v>
      </c>
      <c r="G15" s="14"/>
      <c r="H15" s="15">
        <v>36.690000</v>
      </c>
      <c r="I15" s="15"/>
      <c r="J15" s="15">
        <f ca="1">ROUND(INDIRECT(ADDRESS(ROW()+(0), COLUMN()+(-4), 1))*INDIRECT(ADDRESS(ROW()+(0), COLUMN()+(-2), 1)), 2)</f>
        <v>19.920000</v>
      </c>
    </row>
    <row r="16" spans="1:10" ht="12.00" thickBot="1" customHeight="1">
      <c r="A16" s="1" t="s">
        <v>29</v>
      </c>
      <c r="B16" s="13" t="s">
        <v>30</v>
      </c>
      <c r="C16" s="1" t="s">
        <v>31</v>
      </c>
      <c r="D16" s="1"/>
      <c r="E16" s="1"/>
      <c r="F16" s="14">
        <v>0.597000</v>
      </c>
      <c r="G16" s="14"/>
      <c r="H16" s="15">
        <v>52.640000</v>
      </c>
      <c r="I16" s="15"/>
      <c r="J16" s="15">
        <f ca="1">ROUND(INDIRECT(ADDRESS(ROW()+(0), COLUMN()+(-4), 1))*INDIRECT(ADDRESS(ROW()+(0), COLUMN()+(-2), 1)), 2)</f>
        <v>31.430000</v>
      </c>
    </row>
    <row r="17" spans="1:10" ht="12.00" thickBot="1" customHeight="1">
      <c r="A17" s="1" t="s">
        <v>32</v>
      </c>
      <c r="B17" s="13" t="s">
        <v>33</v>
      </c>
      <c r="C17" s="1" t="s">
        <v>34</v>
      </c>
      <c r="D17" s="1"/>
      <c r="E17" s="1"/>
      <c r="F17" s="16">
        <v>0.597000</v>
      </c>
      <c r="G17" s="16"/>
      <c r="H17" s="17">
        <v>38.280000</v>
      </c>
      <c r="I17" s="17"/>
      <c r="J17" s="17">
        <f ca="1">ROUND(INDIRECT(ADDRESS(ROW()+(0), COLUMN()+(-4), 1))*INDIRECT(ADDRESS(ROW()+(0), COLUMN()+(-2), 1)), 2)</f>
        <v>22.850000</v>
      </c>
    </row>
    <row r="18" spans="1:10" ht="12.00" thickBot="1" customHeight="1">
      <c r="A18" s="18"/>
      <c r="B18" s="18"/>
      <c r="C18" s="18"/>
      <c r="D18" s="18"/>
      <c r="E18" s="18"/>
      <c r="F18" s="12" t="s">
        <v>35</v>
      </c>
      <c r="G18" s="12"/>
      <c r="H18" s="12"/>
      <c r="I18" s="12"/>
      <c r="J18" s="20">
        <f ca="1">ROUND(SUM(INDIRECT(ADDRESS(ROW()+(-1), COLUMN()+(0), 1)),INDIRECT(ADDRESS(ROW()+(-2), COLUMN()+(0), 1)),INDIRECT(ADDRESS(ROW()+(-3), COLUMN()+(0), 1)),INDIRECT(ADDRESS(ROW()+(-4), COLUMN()+(0), 1))), 2)</f>
        <v>102.330000</v>
      </c>
    </row>
    <row r="19" spans="1:10" ht="12.00" thickBot="1" customHeight="1">
      <c r="A19" s="18">
        <v>3.000000</v>
      </c>
      <c r="B19" s="18"/>
      <c r="C19" s="21" t="s">
        <v>36</v>
      </c>
      <c r="D19" s="21"/>
      <c r="E19" s="21"/>
      <c r="F19" s="21"/>
      <c r="G19" s="21"/>
      <c r="H19" s="18"/>
      <c r="I19" s="18"/>
      <c r="J19" s="18"/>
    </row>
    <row r="20" spans="1:10" ht="12.00" thickBot="1" customHeight="1">
      <c r="A20" s="22"/>
      <c r="B20" s="23" t="s">
        <v>37</v>
      </c>
      <c r="C20" s="22" t="s">
        <v>38</v>
      </c>
      <c r="D20" s="22"/>
      <c r="E20" s="22"/>
      <c r="F20" s="16">
        <v>2.000000</v>
      </c>
      <c r="G20" s="16"/>
      <c r="H20" s="17">
        <f ca="1">ROUND(SUM(INDIRECT(ADDRESS(ROW()+(-2), COLUMN()+(2), 1)),INDIRECT(ADDRESS(ROW()+(-8), COLUMN()+(2), 1))), 2)</f>
        <v>9313.120000</v>
      </c>
      <c r="I20" s="17"/>
      <c r="J20" s="17">
        <f ca="1">ROUND(INDIRECT(ADDRESS(ROW()+(0), COLUMN()+(-4), 1))*INDIRECT(ADDRESS(ROW()+(0), COLUMN()+(-2), 1))/100, 2)</f>
        <v>186.260000</v>
      </c>
    </row>
    <row r="21" spans="1:10" ht="12.00" thickBot="1" customHeight="1">
      <c r="A21" s="6" t="s">
        <v>39</v>
      </c>
      <c r="B21" s="7"/>
      <c r="C21" s="8"/>
      <c r="D21" s="8"/>
      <c r="E21" s="8"/>
      <c r="F21" s="24" t="s">
        <v>40</v>
      </c>
      <c r="G21" s="24"/>
      <c r="H21" s="25"/>
      <c r="I21" s="25"/>
      <c r="J21" s="26">
        <f ca="1">ROUND(SUM(INDIRECT(ADDRESS(ROW()+(-1), COLUMN()+(0), 1)),INDIRECT(ADDRESS(ROW()+(-3), COLUMN()+(0), 1)),INDIRECT(ADDRESS(ROW()+(-9), COLUMN()+(0), 1))), 2)</f>
        <v>9499.380000</v>
      </c>
    </row>
  </sheetData>
  <mergeCells count="45">
    <mergeCell ref="A1:J1"/>
    <mergeCell ref="A3:B3"/>
    <mergeCell ref="E3:F3"/>
    <mergeCell ref="G3:H3"/>
    <mergeCell ref="I3:J3"/>
    <mergeCell ref="A4:J4"/>
    <mergeCell ref="C7:E7"/>
    <mergeCell ref="F7:G7"/>
    <mergeCell ref="H7:I7"/>
    <mergeCell ref="C8:G8"/>
    <mergeCell ref="H8:I8"/>
    <mergeCell ref="C9:E9"/>
    <mergeCell ref="F9:G9"/>
    <mergeCell ref="H9:I9"/>
    <mergeCell ref="C10:E10"/>
    <mergeCell ref="F10:G10"/>
    <mergeCell ref="H10:I10"/>
    <mergeCell ref="C11:E11"/>
    <mergeCell ref="F11:G11"/>
    <mergeCell ref="H11:I11"/>
    <mergeCell ref="C12:E12"/>
    <mergeCell ref="F12:I12"/>
    <mergeCell ref="C13:G13"/>
    <mergeCell ref="H13:I13"/>
    <mergeCell ref="C14:E14"/>
    <mergeCell ref="F14:G14"/>
    <mergeCell ref="H14:I14"/>
    <mergeCell ref="C15:E15"/>
    <mergeCell ref="F15:G15"/>
    <mergeCell ref="H15:I15"/>
    <mergeCell ref="C16:E16"/>
    <mergeCell ref="F16:G16"/>
    <mergeCell ref="H16:I16"/>
    <mergeCell ref="C17:E17"/>
    <mergeCell ref="F17:G17"/>
    <mergeCell ref="H17:I17"/>
    <mergeCell ref="C18:E18"/>
    <mergeCell ref="F18:I18"/>
    <mergeCell ref="C19:G19"/>
    <mergeCell ref="H19:I19"/>
    <mergeCell ref="C20:E20"/>
    <mergeCell ref="F20:G20"/>
    <mergeCell ref="H20:I20"/>
    <mergeCell ref="A21:E21"/>
    <mergeCell ref="F21:I21"/>
  </mergeCells>
  <pageMargins left="0.620079" right="0.472441" top="0.472441" bottom="0.472441" header="0.0" footer="0.0"/>
  <pageSetup paperSize="9" orientation="portrait"/>
  <rowBreaks count="0" manualBreakCount="0">
    </rowBreaks>
</worksheet>
</file>