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<sst xmlns="http://schemas.openxmlformats.org/spreadsheetml/2006/main" count="47" uniqueCount="47">
  <si>
    <t xml:space="preserve"/>
  </si>
  <si>
    <t xml:space="preserve">QAF037</t>
  </si>
  <si>
    <t xml:space="preserve">Ud</t>
  </si>
  <si>
    <t xml:space="preserve">Encuentro de cubierta con canaleta de drenaje con lámina de poliolefinas con unión termosellada. Impermeabilización con láminas de poliolefinas.</t>
  </si>
  <si>
    <r>
      <rPr>
        <sz val="8.25"/>
        <color rgb="FF000000"/>
        <rFont val="Arial"/>
        <family val="2"/>
      </rPr>
      <t xml:space="preserve">Encuentro de techo plano transitable, no ventilado, con piso fijo, tipo convencional con canaleta de drenaje con lámina de poliolefinas con unión termosellada, de salida horizontal, de 110 mm de altura y 9200 mm de longitud, fijada a la superficie soporte con adhesivo cementoso mejorado, deformable y tixotrópico, tipo C2 TE S1, color gris, con deslizamiento reducido y tiempo abierto ampliado, preparada para recibir la impermeabilización. Incluso piezas especiales y elementos de fijación. El precio no incluye la impermeabilización.</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</si>
  <si>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</si>
  <si>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</si>
  <si>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</si>
  <si>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</si>
  <si>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</si>
  <si>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</si>
  <si>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</si>
  <si>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mt09mcm060a</t>
  </si>
  <si>
    <t xml:space="preserve">kg</t>
  </si>
  <si>
    <t xml:space="preserve">Adhesivo cementoso mejorado, deformable y tixotrópico, tipo C2 TE S1, color gris, con deslizamiento reducido y tiempo abierto ampliado, compuesto de cemento, agregados de granulometría fina, resinas sintéticas y aditivos especiales, de endurecimiento sin retracción.</t>
  </si>
  <si>
    <t xml:space="preserve">mt15rev350a</t>
  </si>
  <si>
    <t xml:space="preserve">Ud</t>
  </si>
  <si>
    <t xml:space="preserve">Canaleta de drenaje de ABS con pendiente en su interior, de 110 mm de altura y 1500 mm de longitud, con soporte para revestimiento de acero inoxidable, lámina impermeabilizante flexible tipo EVAC de 200 mm de anchura, con unión termosellada a los aleros de la canaleta de drenaje y kit de fijación.</t>
  </si>
  <si>
    <t xml:space="preserve">mt15rev350b</t>
  </si>
  <si>
    <t xml:space="preserve">Ud</t>
  </si>
  <si>
    <t xml:space="preserve">Canaleta de drenaje de ABS con pendiente en su interior, de 110 mm de altura y 1500 mm de longitud, con soporte para revestimiento de acero inoxidable, lámina impermeabilizante flexible tipo EVAC de 200 mm de anchura, con unión termosellada a los aleros de la canaleta de drenaje y kit de fijación.</t>
  </si>
  <si>
    <t xml:space="preserve">mt15rev350c</t>
  </si>
  <si>
    <t xml:space="preserve">Ud</t>
  </si>
  <si>
    <t xml:space="preserve">Canaleta de drenaje de ABS con pendiente en su interior, de 110 mm de altura y 1500 mm de longitud, con soporte para revestimiento de acero inoxidable, lámina impermeabilizante flexible tipo EVAC de 200 mm de anchura, con unión termosellada a los aleros de la canaleta de drenaje y kit de fijación.</t>
  </si>
  <si>
    <t xml:space="preserve">mt15rev351a</t>
  </si>
  <si>
    <t xml:space="preserve">Ud</t>
  </si>
  <si>
    <t xml:space="preserve">Pieza de unión de ABS para conexión de canaletas de drenaje, de 200 mm de longitud y 110 mm de altura, con soporte para revestimiento de acero inoxidable, lámina impermeabilizante flexible tipo EVAC de 200 mm de anchura, con unión termosellada a los aleros de la pieza de unión y kit de fijación.</t>
  </si>
  <si>
    <t xml:space="preserve">mt15rev352a</t>
  </si>
  <si>
    <t xml:space="preserve">Ud</t>
  </si>
  <si>
    <t xml:space="preserve">Pieza para cierre de ABS para canaleta de drenaje, de 110 mm de altura, con lámina impermeabilizante flexible tipo EVAC de 200 mm de anchura, con unión termosellada a el alero de la pieza para cierre y kit de fijación.</t>
  </si>
  <si>
    <t xml:space="preserve">Subtotal materiales:</t>
  </si>
  <si>
    <t xml:space="preserve">Mano de obra</t>
  </si>
  <si>
    <t xml:space="preserve">mo029</t>
  </si>
  <si>
    <t xml:space="preserve">h</t>
  </si>
  <si>
    <t xml:space="preserve">Aplicador de láminas impermeabilizantes.</t>
  </si>
  <si>
    <t xml:space="preserve">mo067</t>
  </si>
  <si>
    <t xml:space="preserve">h</t>
  </si>
  <si>
    <t xml:space="preserve">Ayudante de aplicador de láminas impermeabilizantes.</t>
  </si>
  <si>
    <t xml:space="preserve">mo008</t>
  </si>
  <si>
    <t xml:space="preserve">h</t>
  </si>
  <si>
    <t xml:space="preserve">Fontanero.</t>
  </si>
  <si>
    <t xml:space="preserve">Subtotal mano de obra:</t>
  </si>
  <si>
    <t xml:space="preserve">Herramienta menor</t>
  </si>
  <si>
    <t xml:space="preserve">%</t>
  </si>
  <si>
    <t xml:space="preserve">Herramienta menor</t>
  </si>
  <si>
    <t xml:space="preserve">Coste de mantenimiento decenal: L 34.376,93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</si>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</sst>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19" customWidth="1"/>
    <col min="4" max="4" width="6.46" customWidth="1"/>
    <col min="5" max="5" width="69.36" customWidth="1"/>
    <col min="6" max="6" width="13.26" customWidth="1"/>
    <col min="7" max="7" width="12.58" customWidth="1"/>
    <col min="8" max="8" width="12.58" customWidth="1"/>
  </cols>
  <sheetData>
    <row r="1" spans="1:1" ht="2.25" thickBot="1" customHeight="1">
      <c r="A1" s="1" t="s">
        <v>0</v>
      </c>
      <c r="B1" s="1"/>
      <c r="C1" s="1"/>
      <c r="D1" s="1"/>
      <c r="E1" s="1"/>
      <c r="F1" s="1"/>
      <c r="G1" s="1"/>
      <c r="H1" s="1"/>
    </row>
    <row r="3" spans="1:8" ht="24.0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1">
        <v>1.35</v>
      </c>
      <c r="G10" s="12">
        <v>18.58</v>
      </c>
      <c r="H10" s="12">
        <f ca="1">ROUND(INDIRECT(ADDRESS(ROW()+(0), COLUMN()+(-2), 1))*INDIRECT(ADDRESS(ROW()+(0), COLUMN()+(-1), 1)), 2)</f>
        <v>25.08</v>
      </c>
    </row>
    <row r="11" spans="1:8" ht="45.00" thickBot="1" customHeight="1">
      <c r="A11" s="1" t="s">
        <v>15</v>
      </c>
      <c r="B11" s="1"/>
      <c r="C11" s="10" t="s">
        <v>16</v>
      </c>
      <c r="D11" s="10"/>
      <c r="E11" s="1" t="s">
        <v>17</v>
      </c>
      <c r="F11" s="11">
        <v>2</v>
      </c>
      <c r="G11" s="12">
        <v>12774</v>
      </c>
      <c r="H11" s="12">
        <f ca="1">ROUND(INDIRECT(ADDRESS(ROW()+(0), COLUMN()+(-2), 1))*INDIRECT(ADDRESS(ROW()+(0), COLUMN()+(-1), 1)), 2)</f>
        <v>25548</v>
      </c>
    </row>
    <row r="12" spans="1:8" ht="45.00" thickBot="1" customHeight="1">
      <c r="A12" s="1" t="s">
        <v>18</v>
      </c>
      <c r="B12" s="1"/>
      <c r="C12" s="10" t="s">
        <v>19</v>
      </c>
      <c r="D12" s="10"/>
      <c r="E12" s="1" t="s">
        <v>20</v>
      </c>
      <c r="F12" s="11">
        <v>2</v>
      </c>
      <c r="G12" s="12">
        <v>12774</v>
      </c>
      <c r="H12" s="12">
        <f ca="1">ROUND(INDIRECT(ADDRESS(ROW()+(0), COLUMN()+(-2), 1))*INDIRECT(ADDRESS(ROW()+(0), COLUMN()+(-1), 1)), 2)</f>
        <v>25548</v>
      </c>
    </row>
    <row r="13" spans="1:8" ht="45.00" thickBot="1" customHeight="1">
      <c r="A13" s="1" t="s">
        <v>21</v>
      </c>
      <c r="B13" s="1"/>
      <c r="C13" s="10" t="s">
        <v>22</v>
      </c>
      <c r="D13" s="10"/>
      <c r="E13" s="1" t="s">
        <v>23</v>
      </c>
      <c r="F13" s="11">
        <v>2</v>
      </c>
      <c r="G13" s="12">
        <v>12774</v>
      </c>
      <c r="H13" s="12">
        <f ca="1">ROUND(INDIRECT(ADDRESS(ROW()+(0), COLUMN()+(-2), 1))*INDIRECT(ADDRESS(ROW()+(0), COLUMN()+(-1), 1)), 2)</f>
        <v>25548</v>
      </c>
    </row>
    <row r="14" spans="1:8" ht="45.00" thickBot="1" customHeight="1">
      <c r="A14" s="1" t="s">
        <v>24</v>
      </c>
      <c r="B14" s="1"/>
      <c r="C14" s="10" t="s">
        <v>25</v>
      </c>
      <c r="D14" s="10"/>
      <c r="E14" s="1" t="s">
        <v>26</v>
      </c>
      <c r="F14" s="11">
        <v>1</v>
      </c>
      <c r="G14" s="12">
        <v>2325.7</v>
      </c>
      <c r="H14" s="12">
        <f ca="1">ROUND(INDIRECT(ADDRESS(ROW()+(0), COLUMN()+(-2), 1))*INDIRECT(ADDRESS(ROW()+(0), COLUMN()+(-1), 1)), 2)</f>
        <v>2325.7</v>
      </c>
    </row>
    <row r="15" spans="1:8" ht="34.50" thickBot="1" customHeight="1">
      <c r="A15" s="1" t="s">
        <v>27</v>
      </c>
      <c r="B15" s="1"/>
      <c r="C15" s="10" t="s">
        <v>28</v>
      </c>
      <c r="D15" s="10"/>
      <c r="E15" s="1" t="s">
        <v>29</v>
      </c>
      <c r="F15" s="13">
        <v>2</v>
      </c>
      <c r="G15" s="14">
        <v>1544.68</v>
      </c>
      <c r="H15" s="14">
        <f ca="1">ROUND(INDIRECT(ADDRESS(ROW()+(0), COLUMN()+(-2), 1))*INDIRECT(ADDRESS(ROW()+(0), COLUMN()+(-1), 1)), 2)</f>
        <v>3089.36</v>
      </c>
    </row>
    <row r="16" spans="1:8" ht="13.50" thickBot="1" customHeight="1">
      <c r="A16" s="15"/>
      <c r="B16" s="15"/>
      <c r="C16" s="15"/>
      <c r="D16" s="15"/>
      <c r="E16" s="15"/>
      <c r="F16" s="9" t="s">
        <v>30</v>
      </c>
      <c r="G16" s="9"/>
      <c r="H16" s="17">
        <f ca="1">ROUND(SUM(INDIRECT(ADDRESS(ROW()+(-1), COLUMN()+(0), 1)),INDIRECT(ADDRESS(ROW()+(-2), COLUMN()+(0), 1)),INDIRECT(ADDRESS(ROW()+(-3), COLUMN()+(0), 1)),INDIRECT(ADDRESS(ROW()+(-4), COLUMN()+(0), 1)),INDIRECT(ADDRESS(ROW()+(-5), COLUMN()+(0), 1)),INDIRECT(ADDRESS(ROW()+(-6), COLUMN()+(0), 1))), 2)</f>
        <v>82084.2</v>
      </c>
    </row>
    <row r="17" spans="1:8" ht="13.50" thickBot="1" customHeight="1">
      <c r="A17" s="15">
        <v>2</v>
      </c>
      <c r="B17" s="15"/>
      <c r="C17" s="15"/>
      <c r="D17" s="15"/>
      <c r="E17" s="18" t="s">
        <v>31</v>
      </c>
      <c r="F17" s="18"/>
      <c r="G17" s="15"/>
      <c r="H17" s="15"/>
    </row>
    <row r="18" spans="1:8" ht="13.50" thickBot="1" customHeight="1">
      <c r="A18" s="1" t="s">
        <v>32</v>
      </c>
      <c r="B18" s="1"/>
      <c r="C18" s="10" t="s">
        <v>33</v>
      </c>
      <c r="D18" s="10"/>
      <c r="E18" s="1" t="s">
        <v>34</v>
      </c>
      <c r="F18" s="11">
        <v>0.31</v>
      </c>
      <c r="G18" s="12">
        <v>71.73</v>
      </c>
      <c r="H18" s="12">
        <f ca="1">ROUND(INDIRECT(ADDRESS(ROW()+(0), COLUMN()+(-2), 1))*INDIRECT(ADDRESS(ROW()+(0), COLUMN()+(-1), 1)), 2)</f>
        <v>22.24</v>
      </c>
    </row>
    <row r="19" spans="1:8" ht="13.50" thickBot="1" customHeight="1">
      <c r="A19" s="1" t="s">
        <v>35</v>
      </c>
      <c r="B19" s="1"/>
      <c r="C19" s="10" t="s">
        <v>36</v>
      </c>
      <c r="D19" s="10"/>
      <c r="E19" s="1" t="s">
        <v>37</v>
      </c>
      <c r="F19" s="11">
        <v>0.31</v>
      </c>
      <c r="G19" s="12">
        <v>53.32</v>
      </c>
      <c r="H19" s="12">
        <f ca="1">ROUND(INDIRECT(ADDRESS(ROW()+(0), COLUMN()+(-2), 1))*INDIRECT(ADDRESS(ROW()+(0), COLUMN()+(-1), 1)), 2)</f>
        <v>16.53</v>
      </c>
    </row>
    <row r="20" spans="1:8" ht="13.50" thickBot="1" customHeight="1">
      <c r="A20" s="1" t="s">
        <v>38</v>
      </c>
      <c r="B20" s="1"/>
      <c r="C20" s="10" t="s">
        <v>39</v>
      </c>
      <c r="D20" s="10"/>
      <c r="E20" s="1" t="s">
        <v>40</v>
      </c>
      <c r="F20" s="13">
        <v>1.072</v>
      </c>
      <c r="G20" s="14">
        <v>73.85</v>
      </c>
      <c r="H20" s="14">
        <f ca="1">ROUND(INDIRECT(ADDRESS(ROW()+(0), COLUMN()+(-2), 1))*INDIRECT(ADDRESS(ROW()+(0), COLUMN()+(-1), 1)), 2)</f>
        <v>79.17</v>
      </c>
    </row>
    <row r="21" spans="1:8" ht="13.50" thickBot="1" customHeight="1">
      <c r="A21" s="15"/>
      <c r="B21" s="15"/>
      <c r="C21" s="15"/>
      <c r="D21" s="15"/>
      <c r="E21" s="15"/>
      <c r="F21" s="9" t="s">
        <v>41</v>
      </c>
      <c r="G21" s="9"/>
      <c r="H21" s="17">
        <f ca="1">ROUND(SUM(INDIRECT(ADDRESS(ROW()+(-1), COLUMN()+(0), 1)),INDIRECT(ADDRESS(ROW()+(-2), COLUMN()+(0), 1)),INDIRECT(ADDRESS(ROW()+(-3), COLUMN()+(0), 1))), 2)</f>
        <v>117.94</v>
      </c>
    </row>
    <row r="22" spans="1:8" ht="13.50" thickBot="1" customHeight="1">
      <c r="A22" s="15">
        <v>3</v>
      </c>
      <c r="B22" s="15"/>
      <c r="C22" s="15"/>
      <c r="D22" s="15"/>
      <c r="E22" s="18" t="s">
        <v>42</v>
      </c>
      <c r="F22" s="18"/>
      <c r="G22" s="15"/>
      <c r="H22" s="15"/>
    </row>
    <row r="23" spans="1:8" ht="13.50" thickBot="1" customHeight="1">
      <c r="A23" s="19"/>
      <c r="B23" s="19"/>
      <c r="C23" s="20" t="s">
        <v>43</v>
      </c>
      <c r="D23" s="20"/>
      <c r="E23" s="19" t="s">
        <v>44</v>
      </c>
      <c r="F23" s="13">
        <v>2</v>
      </c>
      <c r="G23" s="14">
        <f ca="1">ROUND(SUM(INDIRECT(ADDRESS(ROW()+(-2), COLUMN()+(1), 1)),INDIRECT(ADDRESS(ROW()+(-7), COLUMN()+(1), 1))), 2)</f>
        <v>82202.1</v>
      </c>
      <c r="H23" s="14">
        <f ca="1">ROUND(INDIRECT(ADDRESS(ROW()+(0), COLUMN()+(-2), 1))*INDIRECT(ADDRESS(ROW()+(0), COLUMN()+(-1), 1))/100, 2)</f>
        <v>1644.04</v>
      </c>
    </row>
    <row r="24" spans="1:8" ht="13.50" thickBot="1" customHeight="1">
      <c r="A24" s="21" t="s">
        <v>45</v>
      </c>
      <c r="B24" s="21"/>
      <c r="C24" s="22"/>
      <c r="D24" s="22"/>
      <c r="E24" s="23"/>
      <c r="F24" s="24" t="s">
        <v>46</v>
      </c>
      <c r="G24" s="25"/>
      <c r="H24" s="26">
        <f ca="1">ROUND(SUM(INDIRECT(ADDRESS(ROW()+(-1), COLUMN()+(0), 1)),INDIRECT(ADDRESS(ROW()+(-3), COLUMN()+(0), 1)),INDIRECT(ADDRESS(ROW()+(-8), COLUMN()+(0), 1))), 2)</f>
        <v>83846.2</v>
      </c>
    </row>
  </sheetData>
  <mergeCells count="4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F16:G16"/>
    <mergeCell ref="A17:B17"/>
    <mergeCell ref="C17:D17"/>
    <mergeCell ref="E17:F17"/>
    <mergeCell ref="A18:B18"/>
    <mergeCell ref="C18:D18"/>
    <mergeCell ref="A19:B19"/>
    <mergeCell ref="C19:D19"/>
    <mergeCell ref="A20:B20"/>
    <mergeCell ref="C20:D20"/>
    <mergeCell ref="A21:B21"/>
    <mergeCell ref="C21:D21"/>
    <mergeCell ref="F21:G21"/>
    <mergeCell ref="A22:B22"/>
    <mergeCell ref="C22:D22"/>
    <mergeCell ref="E22:F22"/>
    <mergeCell ref="A23:B23"/>
    <mergeCell ref="C23:D23"/>
    <mergeCell ref="A24:E24"/>
    <mergeCell ref="F24:G24"/>
  </mergeCells>
  <pageMargins left="0.147638" right="0.147638" top="0.206693" bottom="0.206693" header="0.0" footer="0.0"/>
  <pageSetup paperSize="9" orientation="portrait"/>
  <rowBreaks count="0" manualBreakCount="0">
    </rowBreaks>
</worksheet>
</file>