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<sst xmlns="http://schemas.openxmlformats.org/spreadsheetml/2006/main" count="61" uniqueCount="61">
  <si>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</si>
  <si>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USF010</t>
  </si>
  <si>
    <t xml:space="preserve">Ud</t>
  </si>
  <si>
    <t xml:space="preserve">Equipo de depuración con trampa de grasas, fosa séptica y filtro biológico anaeróbico.</t>
  </si>
  <si>
    <r>
      <rPr>
        <sz val="8.25"/>
        <color rgb="FF000000"/>
        <rFont val="Arial"/>
        <family val="2"/>
      </rPr>
      <t xml:space="preserve">Equipo de depuración de polietileno de alta densidad formado por trampa de grasas, fosa séptica y filtro anaeróbico, hasta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usuarios.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</si>
  <si>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</si>
  <si>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</si>
  <si>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</si>
  <si>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</si>
  <si>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</si>
  <si>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</si>
  <si>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</si>
  <si>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</t>
  </si>
  <si>
    <t xml:space="preserve">m³</t>
  </si>
  <si>
    <t xml:space="preserve">Arena de 0 a 5 mm de diámetro.</t>
  </si>
  <si>
    <t xml:space="preserve">mt46fgp010a</t>
  </si>
  <si>
    <t xml:space="preserve">Ud</t>
  </si>
  <si>
    <t xml:space="preserve">Trampa de grasas de polietileno de alta densidad para pretratamiento de aguas residuales grises, volumen 100 l, capacidad para 5 usuarios (H.E.).</t>
  </si>
  <si>
    <t xml:space="preserve">mt46fsp010a</t>
  </si>
  <si>
    <t xml:space="preserve">Ud</t>
  </si>
  <si>
    <t xml:space="preserve">Fosa séptica de polietileno de alta densidad para tratamiento anaeróbico por digestión, volumen 400 l, capacidad para 5 usuarios (H.E.).</t>
  </si>
  <si>
    <t xml:space="preserve">mt46fbp010a</t>
  </si>
  <si>
    <t xml:space="preserve">Ud</t>
  </si>
  <si>
    <t xml:space="preserve">Filtro biológico de polietileno de alta densidad para tratamiento secundario anaeróbico por digestión, volumen 500 l, capacidad para 5 usuarios (H.E.).</t>
  </si>
  <si>
    <t xml:space="preserve">mt01arr010b</t>
  </si>
  <si>
    <t xml:space="preserve">t</t>
  </si>
  <si>
    <t xml:space="preserve">Grava de cantera, de 20 a 30 mm de diámetro.</t>
  </si>
  <si>
    <t xml:space="preserve">mt10haf110kkc</t>
  </si>
  <si>
    <t xml:space="preserve">m³</t>
  </si>
  <si>
    <t xml:space="preserve">Concreto f'c=280 kg/cm² (4000 psi), clase de exposición F0 S1 P1 C1, tamaño máximo del agregado 19 mm, consistencia blanda, premezclado, según ACI 318.</t>
  </si>
  <si>
    <t xml:space="preserve">mt07ame120hh</t>
  </si>
  <si>
    <t xml:space="preserve">m²</t>
  </si>
  <si>
    <t xml:space="preserve">Malla soldada tipo 6x6 3/3 de acero Grado 70, con varillas corrugadas espaciadas 15,24x15,24 cm de 6,2 mm de diámetro, según ASTM A 185 y ASTM A 497.</t>
  </si>
  <si>
    <t xml:space="preserve">mt46fwa010</t>
  </si>
  <si>
    <t xml:space="preserve">Ud</t>
  </si>
  <si>
    <t xml:space="preserve">Caja de registro de registro, tuberías y elementos de conexión.</t>
  </si>
  <si>
    <t xml:space="preserve">Subtotal materiales:</t>
  </si>
  <si>
    <t xml:space="preserve">Equipo y maquinaria</t>
  </si>
  <si>
    <t xml:space="preserve">mq01ret020c</t>
  </si>
  <si>
    <t xml:space="preserve">h</t>
  </si>
  <si>
    <t xml:space="preserve">Retrocargadora sobre neumáticos, de 74,9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</si>
  <si>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</si>
  <si>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</si>
  <si>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</si>
  <si>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</si>
  <si>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</si>
  <si>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</si>
  <si>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</si>
  <si>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</si>
  <si>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</si>
  <si>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</si>
  <si>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</si>
  <si>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</si>
  <si>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</si>
  <si>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</si>
  <si>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</si>
  <si>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</si>
  <si>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</si>
  <si>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</si>
  <si>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19.643,90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</si>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</sst>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48.28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0.800000</v>
      </c>
      <c r="F10" s="11">
        <v>290.750000</v>
      </c>
      <c r="G10" s="11">
        <f ca="1">ROUND(INDIRECT(ADDRESS(ROW()+(0), COLUMN()+(-2), 1))*INDIRECT(ADDRESS(ROW()+(0), COLUMN()+(-1), 1)), 2)</f>
        <v>232.600000</v>
      </c>
    </row>
    <row r="11" spans="1:7" ht="34.50" thickBot="1" customHeight="1">
      <c r="A11" s="1" t="s">
        <v>15</v>
      </c>
      <c r="B11" s="1"/>
      <c r="C11" s="9" t="s">
        <v>16</v>
      </c>
      <c r="D11" s="1" t="s">
        <v>17</v>
      </c>
      <c r="E11" s="10">
        <v>1.000000</v>
      </c>
      <c r="F11" s="11">
        <v>4917.340000</v>
      </c>
      <c r="G11" s="11">
        <f ca="1">ROUND(INDIRECT(ADDRESS(ROW()+(0), COLUMN()+(-2), 1))*INDIRECT(ADDRESS(ROW()+(0), COLUMN()+(-1), 1)), 2)</f>
        <v>4917.340000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1.000000</v>
      </c>
      <c r="F12" s="11">
        <v>10145.250000</v>
      </c>
      <c r="G12" s="11">
        <f ca="1">ROUND(INDIRECT(ADDRESS(ROW()+(0), COLUMN()+(-2), 1))*INDIRECT(ADDRESS(ROW()+(0), COLUMN()+(-1), 1)), 2)</f>
        <v>10145.250000</v>
      </c>
    </row>
    <row r="13" spans="1:7" ht="34.50" thickBot="1" customHeight="1">
      <c r="A13" s="1" t="s">
        <v>21</v>
      </c>
      <c r="B13" s="1"/>
      <c r="C13" s="9" t="s">
        <v>22</v>
      </c>
      <c r="D13" s="1" t="s">
        <v>23</v>
      </c>
      <c r="E13" s="10">
        <v>1.000000</v>
      </c>
      <c r="F13" s="11">
        <v>16110.760000</v>
      </c>
      <c r="G13" s="11">
        <f ca="1">ROUND(INDIRECT(ADDRESS(ROW()+(0), COLUMN()+(-2), 1))*INDIRECT(ADDRESS(ROW()+(0), COLUMN()+(-1), 1)), 2)</f>
        <v>16110.760000</v>
      </c>
    </row>
    <row r="14" spans="1:7" ht="13.50" thickBot="1" customHeight="1">
      <c r="A14" s="1" t="s">
        <v>24</v>
      </c>
      <c r="B14" s="1"/>
      <c r="C14" s="9" t="s">
        <v>25</v>
      </c>
      <c r="D14" s="1" t="s">
        <v>26</v>
      </c>
      <c r="E14" s="10">
        <v>2.000000</v>
      </c>
      <c r="F14" s="11">
        <v>174.890000</v>
      </c>
      <c r="G14" s="11">
        <f ca="1">ROUND(INDIRECT(ADDRESS(ROW()+(0), COLUMN()+(-2), 1))*INDIRECT(ADDRESS(ROW()+(0), COLUMN()+(-1), 1)), 2)</f>
        <v>349.780000</v>
      </c>
    </row>
    <row r="15" spans="1:7" ht="34.50" thickBot="1" customHeight="1">
      <c r="A15" s="1" t="s">
        <v>27</v>
      </c>
      <c r="B15" s="1"/>
      <c r="C15" s="9" t="s">
        <v>28</v>
      </c>
      <c r="D15" s="1" t="s">
        <v>29</v>
      </c>
      <c r="E15" s="10">
        <v>0.800000</v>
      </c>
      <c r="F15" s="11">
        <v>2771.690000</v>
      </c>
      <c r="G15" s="11">
        <f ca="1">ROUND(INDIRECT(ADDRESS(ROW()+(0), COLUMN()+(-2), 1))*INDIRECT(ADDRESS(ROW()+(0), COLUMN()+(-1), 1)), 2)</f>
        <v>2217.350000</v>
      </c>
    </row>
    <row r="16" spans="1:7" ht="34.50" thickBot="1" customHeight="1">
      <c r="A16" s="1" t="s">
        <v>30</v>
      </c>
      <c r="B16" s="1"/>
      <c r="C16" s="9" t="s">
        <v>31</v>
      </c>
      <c r="D16" s="1" t="s">
        <v>32</v>
      </c>
      <c r="E16" s="10">
        <v>4.000000</v>
      </c>
      <c r="F16" s="11">
        <v>58.880000</v>
      </c>
      <c r="G16" s="11">
        <f ca="1">ROUND(INDIRECT(ADDRESS(ROW()+(0), COLUMN()+(-2), 1))*INDIRECT(ADDRESS(ROW()+(0), COLUMN()+(-1), 1)), 2)</f>
        <v>235.520000</v>
      </c>
    </row>
    <row r="17" spans="1:7" ht="24.00" thickBot="1" customHeight="1">
      <c r="A17" s="1" t="s">
        <v>33</v>
      </c>
      <c r="B17" s="1"/>
      <c r="C17" s="9" t="s">
        <v>34</v>
      </c>
      <c r="D17" s="1" t="s">
        <v>35</v>
      </c>
      <c r="E17" s="12">
        <v>5.000000</v>
      </c>
      <c r="F17" s="13">
        <v>2329.270000</v>
      </c>
      <c r="G17" s="13">
        <f ca="1">ROUND(INDIRECT(ADDRESS(ROW()+(0), COLUMN()+(-2), 1))*INDIRECT(ADDRESS(ROW()+(0), COLUMN()+(-1), 1)), 2)</f>
        <v>11646.350000</v>
      </c>
    </row>
    <row r="18" spans="1:7" ht="13.50" thickBot="1" customHeight="1">
      <c r="A18" s="14"/>
      <c r="B18" s="14"/>
      <c r="C18" s="14"/>
      <c r="D18" s="14"/>
      <c r="E18" s="8" t="s">
        <v>36</v>
      </c>
      <c r="F18" s="8"/>
      <c r="G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45854.950000</v>
      </c>
    </row>
    <row r="19" spans="1:7" ht="13.50" thickBot="1" customHeight="1">
      <c r="A19" s="14">
        <v>2.000000</v>
      </c>
      <c r="B19" s="14"/>
      <c r="C19" s="14"/>
      <c r="D19" s="17" t="s">
        <v>37</v>
      </c>
      <c r="E19" s="17"/>
      <c r="F19" s="14"/>
      <c r="G19" s="14"/>
    </row>
    <row r="20" spans="1:7" ht="13.50" thickBot="1" customHeight="1">
      <c r="A20" s="1" t="s">
        <v>38</v>
      </c>
      <c r="B20" s="1"/>
      <c r="C20" s="9" t="s">
        <v>39</v>
      </c>
      <c r="D20" s="1" t="s">
        <v>40</v>
      </c>
      <c r="E20" s="12">
        <v>0.907000</v>
      </c>
      <c r="F20" s="13">
        <v>756.870000</v>
      </c>
      <c r="G20" s="13">
        <f ca="1">ROUND(INDIRECT(ADDRESS(ROW()+(0), COLUMN()+(-2), 1))*INDIRECT(ADDRESS(ROW()+(0), COLUMN()+(-1), 1)), 2)</f>
        <v>686.480000</v>
      </c>
    </row>
    <row r="21" spans="1:7" ht="13.50" thickBot="1" customHeight="1">
      <c r="A21" s="14"/>
      <c r="B21" s="14"/>
      <c r="C21" s="14"/>
      <c r="D21" s="14"/>
      <c r="E21" s="8" t="s">
        <v>41</v>
      </c>
      <c r="F21" s="8"/>
      <c r="G21" s="16">
        <f ca="1">ROUND(SUM(INDIRECT(ADDRESS(ROW()+(-1), COLUMN()+(0), 1))), 2)</f>
        <v>686.480000</v>
      </c>
    </row>
    <row r="22" spans="1:7" ht="13.50" thickBot="1" customHeight="1">
      <c r="A22" s="14">
        <v>3.000000</v>
      </c>
      <c r="B22" s="14"/>
      <c r="C22" s="14"/>
      <c r="D22" s="17" t="s">
        <v>42</v>
      </c>
      <c r="E22" s="17"/>
      <c r="F22" s="14"/>
      <c r="G22" s="14"/>
    </row>
    <row r="23" spans="1:7" ht="13.50" thickBot="1" customHeight="1">
      <c r="A23" s="1" t="s">
        <v>43</v>
      </c>
      <c r="B23" s="1"/>
      <c r="C23" s="9" t="s">
        <v>44</v>
      </c>
      <c r="D23" s="1" t="s">
        <v>45</v>
      </c>
      <c r="E23" s="10">
        <v>2.175000</v>
      </c>
      <c r="F23" s="11">
        <v>51.370000</v>
      </c>
      <c r="G23" s="11">
        <f ca="1">ROUND(INDIRECT(ADDRESS(ROW()+(0), COLUMN()+(-2), 1))*INDIRECT(ADDRESS(ROW()+(0), COLUMN()+(-1), 1)), 2)</f>
        <v>111.730000</v>
      </c>
    </row>
    <row r="24" spans="1:7" ht="13.50" thickBot="1" customHeight="1">
      <c r="A24" s="1" t="s">
        <v>46</v>
      </c>
      <c r="B24" s="1"/>
      <c r="C24" s="9" t="s">
        <v>47</v>
      </c>
      <c r="D24" s="1" t="s">
        <v>48</v>
      </c>
      <c r="E24" s="10">
        <v>2.175000</v>
      </c>
      <c r="F24" s="11">
        <v>37.820000</v>
      </c>
      <c r="G24" s="11">
        <f ca="1">ROUND(INDIRECT(ADDRESS(ROW()+(0), COLUMN()+(-2), 1))*INDIRECT(ADDRESS(ROW()+(0), COLUMN()+(-1), 1)), 2)</f>
        <v>82.260000</v>
      </c>
    </row>
    <row r="25" spans="1:7" ht="13.50" thickBot="1" customHeight="1">
      <c r="A25" s="1" t="s">
        <v>49</v>
      </c>
      <c r="B25" s="1"/>
      <c r="C25" s="9" t="s">
        <v>50</v>
      </c>
      <c r="D25" s="1" t="s">
        <v>51</v>
      </c>
      <c r="E25" s="10">
        <v>2.610000</v>
      </c>
      <c r="F25" s="11">
        <v>53.090000</v>
      </c>
      <c r="G25" s="11">
        <f ca="1">ROUND(INDIRECT(ADDRESS(ROW()+(0), COLUMN()+(-2), 1))*INDIRECT(ADDRESS(ROW()+(0), COLUMN()+(-1), 1)), 2)</f>
        <v>138.560000</v>
      </c>
    </row>
    <row r="26" spans="1:7" ht="13.50" thickBot="1" customHeight="1">
      <c r="A26" s="1" t="s">
        <v>52</v>
      </c>
      <c r="B26" s="1"/>
      <c r="C26" s="9" t="s">
        <v>53</v>
      </c>
      <c r="D26" s="1" t="s">
        <v>54</v>
      </c>
      <c r="E26" s="12">
        <v>2.610000</v>
      </c>
      <c r="F26" s="13">
        <v>37.750000</v>
      </c>
      <c r="G26" s="13">
        <f ca="1">ROUND(INDIRECT(ADDRESS(ROW()+(0), COLUMN()+(-2), 1))*INDIRECT(ADDRESS(ROW()+(0), COLUMN()+(-1), 1)), 2)</f>
        <v>98.530000</v>
      </c>
    </row>
    <row r="27" spans="1:7" ht="13.50" thickBot="1" customHeight="1">
      <c r="A27" s="14"/>
      <c r="B27" s="14"/>
      <c r="C27" s="14"/>
      <c r="D27" s="14"/>
      <c r="E27" s="8" t="s">
        <v>55</v>
      </c>
      <c r="F27" s="8"/>
      <c r="G27" s="16">
        <f ca="1">ROUND(SUM(INDIRECT(ADDRESS(ROW()+(-1), COLUMN()+(0), 1)),INDIRECT(ADDRESS(ROW()+(-2), COLUMN()+(0), 1)),INDIRECT(ADDRESS(ROW()+(-3), COLUMN()+(0), 1)),INDIRECT(ADDRESS(ROW()+(-4), COLUMN()+(0), 1))), 2)</f>
        <v>431.080000</v>
      </c>
    </row>
    <row r="28" spans="1:7" ht="13.50" thickBot="1" customHeight="1">
      <c r="A28" s="14">
        <v>4.000000</v>
      </c>
      <c r="B28" s="14"/>
      <c r="C28" s="14"/>
      <c r="D28" s="17" t="s">
        <v>56</v>
      </c>
      <c r="E28" s="17"/>
      <c r="F28" s="14"/>
      <c r="G28" s="14"/>
    </row>
    <row r="29" spans="1:7" ht="13.50" thickBot="1" customHeight="1">
      <c r="A29" s="18"/>
      <c r="B29" s="18"/>
      <c r="C29" s="19" t="s">
        <v>57</v>
      </c>
      <c r="D29" s="18" t="s">
        <v>58</v>
      </c>
      <c r="E29" s="12">
        <v>2.000000</v>
      </c>
      <c r="F29" s="13">
        <f ca="1">ROUND(SUM(INDIRECT(ADDRESS(ROW()+(-2), COLUMN()+(1), 1)),INDIRECT(ADDRESS(ROW()+(-8), COLUMN()+(1), 1)),INDIRECT(ADDRESS(ROW()+(-11), COLUMN()+(1), 1))), 2)</f>
        <v>46972.510000</v>
      </c>
      <c r="G29" s="13">
        <f ca="1">ROUND(INDIRECT(ADDRESS(ROW()+(0), COLUMN()+(-2), 1))*INDIRECT(ADDRESS(ROW()+(0), COLUMN()+(-1), 1))/100, 2)</f>
        <v>939.450000</v>
      </c>
    </row>
    <row r="30" spans="1:7" ht="13.50" thickBot="1" customHeight="1">
      <c r="A30" s="20" t="s">
        <v>59</v>
      </c>
      <c r="B30" s="20"/>
      <c r="C30" s="21"/>
      <c r="D30" s="22"/>
      <c r="E30" s="23" t="s">
        <v>60</v>
      </c>
      <c r="F30" s="24"/>
      <c r="G30" s="25">
        <f ca="1">ROUND(SUM(INDIRECT(ADDRESS(ROW()+(-1), COLUMN()+(0), 1)),INDIRECT(ADDRESS(ROW()+(-3), COLUMN()+(0), 1)),INDIRECT(ADDRESS(ROW()+(-9), COLUMN()+(0), 1)),INDIRECT(ADDRESS(ROW()+(-12), COLUMN()+(0), 1))), 2)</f>
        <v>47911.960000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620079" right="0.472441" top="0.472441" bottom="0.472441" header="0.0" footer="0.0"/>
  <pageSetup paperSize="9" orientation="portrait"/>
  <rowBreaks count="0" manualBreakCount="0">
    </rowBreaks>
</worksheet>
</file>