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<sst xmlns="http://schemas.openxmlformats.org/spreadsheetml/2006/main" count="37" uniqueCount="37">
  <si>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</si>
  <si>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0GE030</t>
  </si>
  <si>
    <t xml:space="preserve">m³</t>
  </si>
  <si>
    <t xml:space="preserve">Pozo de sondeo arqueológico.</t>
  </si>
  <si>
    <r>
      <rPr>
        <sz val="8.25"/>
        <color rgb="FF000000"/>
        <rFont val="Arial"/>
        <family val="2"/>
      </rPr>
      <t xml:space="preserve">Pozo de sondeo arqueológico de 1x1x1 m, en el interior de un edificio de interés histórico, con un grado de complejidad medio, con medios manuales, mediante la excavación por niveles naturales o artificiales según método arqueológico.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</si>
  <si>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</si>
  <si>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</si>
  <si>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</si>
  <si>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</si>
  <si>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</si>
  <si>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</si>
  <si>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</si>
  <si>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mt51arq010</t>
  </si>
  <si>
    <t xml:space="preserve">Ud</t>
  </si>
  <si>
    <t xml:space="preserve">Material fungible para trabajos de arqueología.</t>
  </si>
  <si>
    <t xml:space="preserve">mt51arq020</t>
  </si>
  <si>
    <t xml:space="preserve">Ud</t>
  </si>
  <si>
    <t xml:space="preserve">Material y utillaje para trabajos de arqueología.</t>
  </si>
  <si>
    <t xml:space="preserve">Subtotal materiales:</t>
  </si>
  <si>
    <t xml:space="preserve">Mano de obra</t>
  </si>
  <si>
    <t xml:space="preserve">mo000</t>
  </si>
  <si>
    <t xml:space="preserve">h</t>
  </si>
  <si>
    <t xml:space="preserve">arqueólogo.</t>
  </si>
  <si>
    <t xml:space="preserve">mo057</t>
  </si>
  <si>
    <t xml:space="preserve">h</t>
  </si>
  <si>
    <t xml:space="preserve">Ayudante arqueólogo.</t>
  </si>
  <si>
    <t xml:space="preserve">mo112</t>
  </si>
  <si>
    <t xml:space="preserve">h</t>
  </si>
  <si>
    <t xml:space="preserve">Peón especializado de albañilería.</t>
  </si>
  <si>
    <t xml:space="preserve">mo113</t>
  </si>
  <si>
    <t xml:space="preserve">h</t>
  </si>
  <si>
    <t xml:space="preserve">Peón de albañilería.</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</si>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</sst>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55" customWidth="1"/>
    <col min="4" max="4" width="13.26" customWidth="1"/>
    <col min="5" max="5" width="44.71" customWidth="1"/>
    <col min="6" max="6" width="18.87" customWidth="1"/>
    <col min="7" max="7" width="18.02"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0.06</v>
      </c>
      <c r="G10" s="12">
        <v>24485.2</v>
      </c>
      <c r="H10" s="12">
        <f ca="1">ROUND(INDIRECT(ADDRESS(ROW()+(0), COLUMN()+(-2), 1))*INDIRECT(ADDRESS(ROW()+(0), COLUMN()+(-1), 1)), 2)</f>
        <v>1469.11</v>
      </c>
    </row>
    <row r="11" spans="1:8" ht="13.50" thickBot="1" customHeight="1">
      <c r="A11" s="1" t="s">
        <v>15</v>
      </c>
      <c r="B11" s="1"/>
      <c r="C11" s="1"/>
      <c r="D11" s="10" t="s">
        <v>16</v>
      </c>
      <c r="E11" s="1" t="s">
        <v>17</v>
      </c>
      <c r="F11" s="13">
        <v>0.075</v>
      </c>
      <c r="G11" s="14">
        <v>35197.5</v>
      </c>
      <c r="H11" s="14">
        <f ca="1">ROUND(INDIRECT(ADDRESS(ROW()+(0), COLUMN()+(-2), 1))*INDIRECT(ADDRESS(ROW()+(0), COLUMN()+(-1), 1)), 2)</f>
        <v>2639.81</v>
      </c>
    </row>
    <row r="12" spans="1:8" ht="13.50" thickBot="1" customHeight="1">
      <c r="A12" s="15"/>
      <c r="B12" s="15"/>
      <c r="C12" s="15"/>
      <c r="D12" s="15"/>
      <c r="E12" s="15"/>
      <c r="F12" s="9" t="s">
        <v>18</v>
      </c>
      <c r="G12" s="9"/>
      <c r="H12" s="17">
        <f ca="1">ROUND(SUM(INDIRECT(ADDRESS(ROW()+(-1), COLUMN()+(0), 1)),INDIRECT(ADDRESS(ROW()+(-2), COLUMN()+(0), 1))), 2)</f>
        <v>4108.92</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7.816</v>
      </c>
      <c r="G14" s="12">
        <v>168.09</v>
      </c>
      <c r="H14" s="12">
        <f ca="1">ROUND(INDIRECT(ADDRESS(ROW()+(0), COLUMN()+(-2), 1))*INDIRECT(ADDRESS(ROW()+(0), COLUMN()+(-1), 1)), 2)</f>
        <v>1313.79</v>
      </c>
    </row>
    <row r="15" spans="1:8" ht="13.50" thickBot="1" customHeight="1">
      <c r="A15" s="1" t="s">
        <v>23</v>
      </c>
      <c r="B15" s="1"/>
      <c r="C15" s="1"/>
      <c r="D15" s="10" t="s">
        <v>24</v>
      </c>
      <c r="E15" s="1" t="s">
        <v>25</v>
      </c>
      <c r="F15" s="11">
        <v>7.816</v>
      </c>
      <c r="G15" s="12">
        <v>109.11</v>
      </c>
      <c r="H15" s="12">
        <f ca="1">ROUND(INDIRECT(ADDRESS(ROW()+(0), COLUMN()+(-2), 1))*INDIRECT(ADDRESS(ROW()+(0), COLUMN()+(-1), 1)), 2)</f>
        <v>852.8</v>
      </c>
    </row>
    <row r="16" spans="1:8" ht="13.50" thickBot="1" customHeight="1">
      <c r="A16" s="1" t="s">
        <v>26</v>
      </c>
      <c r="B16" s="1"/>
      <c r="C16" s="1"/>
      <c r="D16" s="10" t="s">
        <v>27</v>
      </c>
      <c r="E16" s="1" t="s">
        <v>28</v>
      </c>
      <c r="F16" s="11">
        <v>7.816</v>
      </c>
      <c r="G16" s="12">
        <v>84.56</v>
      </c>
      <c r="H16" s="12">
        <f ca="1">ROUND(INDIRECT(ADDRESS(ROW()+(0), COLUMN()+(-2), 1))*INDIRECT(ADDRESS(ROW()+(0), COLUMN()+(-1), 1)), 2)</f>
        <v>660.92</v>
      </c>
    </row>
    <row r="17" spans="1:8" ht="13.50" thickBot="1" customHeight="1">
      <c r="A17" s="1" t="s">
        <v>29</v>
      </c>
      <c r="B17" s="1"/>
      <c r="C17" s="1"/>
      <c r="D17" s="10" t="s">
        <v>30</v>
      </c>
      <c r="E17" s="1" t="s">
        <v>31</v>
      </c>
      <c r="F17" s="13">
        <v>7.816</v>
      </c>
      <c r="G17" s="14">
        <v>83.2</v>
      </c>
      <c r="H17" s="14">
        <f ca="1">ROUND(INDIRECT(ADDRESS(ROW()+(0), COLUMN()+(-2), 1))*INDIRECT(ADDRESS(ROW()+(0), COLUMN()+(-1), 1)), 2)</f>
        <v>650.29</v>
      </c>
    </row>
    <row r="18" spans="1:8" ht="13.50" thickBot="1" customHeight="1">
      <c r="A18" s="15"/>
      <c r="B18" s="15"/>
      <c r="C18" s="15"/>
      <c r="D18" s="15"/>
      <c r="E18" s="15"/>
      <c r="F18" s="9" t="s">
        <v>32</v>
      </c>
      <c r="G18" s="9"/>
      <c r="H18" s="17">
        <f ca="1">ROUND(SUM(INDIRECT(ADDRESS(ROW()+(-1), COLUMN()+(0), 1)),INDIRECT(ADDRESS(ROW()+(-2), COLUMN()+(0), 1)),INDIRECT(ADDRESS(ROW()+(-3), COLUMN()+(0), 1)),INDIRECT(ADDRESS(ROW()+(-4), COLUMN()+(0), 1))), 2)</f>
        <v>3477.8</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1)),INDIRECT(ADDRESS(ROW()+(-8), COLUMN()+(1), 1))), 2)</f>
        <v>7586.72</v>
      </c>
      <c r="H20" s="14">
        <f ca="1">ROUND(INDIRECT(ADDRESS(ROW()+(0), COLUMN()+(-2), 1))*INDIRECT(ADDRESS(ROW()+(0), COLUMN()+(-1), 1))/100, 2)</f>
        <v>151.73</v>
      </c>
    </row>
    <row r="21" spans="1:8" ht="13.50" thickBot="1" customHeight="1">
      <c r="A21" s="8"/>
      <c r="B21" s="8"/>
      <c r="C21" s="8"/>
      <c r="D21" s="8"/>
      <c r="E21" s="8"/>
      <c r="F21" s="21" t="s">
        <v>36</v>
      </c>
      <c r="G21" s="21"/>
      <c r="H21" s="22">
        <f ca="1">ROUND(SUM(INDIRECT(ADDRESS(ROW()+(-1), COLUMN()+(0), 1)),INDIRECT(ADDRESS(ROW()+(-3), COLUMN()+(0), 1)),INDIRECT(ADDRESS(ROW()+(-9), COLUMN()+(0), 1))), 2)</f>
        <v>7738.45</v>
      </c>
    </row>
  </sheetData>
  <mergeCells count="23">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A17:C17"/>
    <mergeCell ref="A18:C18"/>
    <mergeCell ref="F18:G18"/>
    <mergeCell ref="A19:C19"/>
    <mergeCell ref="E19:F19"/>
    <mergeCell ref="A20:C20"/>
    <mergeCell ref="A21:C21"/>
    <mergeCell ref="F21:G21"/>
  </mergeCells>
  <pageMargins left="0.147638" right="0.147638" top="0.206693" bottom="0.206693" header="0.0" footer="0.0"/>
  <pageSetup paperSize="9" orientation="portrait"/>
  <rowBreaks count="0" manualBreakCount="0">
    </rowBreaks>
</worksheet>
</file>