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<sst xmlns="http://schemas.openxmlformats.org/spreadsheetml/2006/main" count="95" uniqueCount="95">
  <si>
    <t xml:space="preserve"/>
  </si>
  <si>
    <t xml:space="preserve">FLY020</t>
  </si>
  <si>
    <t xml:space="preserve">m²</t>
  </si>
  <si>
    <t xml:space="preserve">Fachada liviana de placas. Sistema Placotherm Integra Glasroc X "PLACO".</t>
  </si>
  <si>
    <r>
      <rPr>
        <sz val="8.25"/>
        <color rgb="FF000000"/>
        <rFont val="Arial"/>
        <family val="2"/>
      </rPr>
      <t xml:space="preserve">Fachada liviana de placas. Sistema Placotherm Integra Glasroc X "PLACO", formado por: ESTRUCTURA EXTERIOR: estructura metálica de acero galvanizado de canales horizontales THR y montantes verticales THM, con una modulación de 600 mm; AISLAMIENTO EXTERIOR: panel compacto de lana mineral Arena, de alta densidad, Arena Master "ISOVER", de 90 mm de espesor, sin revestir, resistencia térmica 2,35 m²K/W, conductividad térmica 0,038 W/(mK), colocado a tope; PLACA EXTERIOR: lámina de yeso GM-FH1 / - 1200 / 2800 / 12,5 / con los bordes longitudinales afinados, Glasroc X 13 "PLACO"; ESTRUCTURA INTERIOR: estructura metálica de acero galvanizado de canales horizontales R 48 y montantes verticales M 48, con una modulación de 600 mm; AISLAMIENTO INTERIOR: panel semirrígido de lana mineral Arena de alta densidad, Arena Basic, de 45 mm de espesor, no revestido, resistencia térmica 1,2 m²K/W, conductividad térmica 0,037 W/(mK), colocado a tope; PLACAS INTERIORES: dos láminas de yeso DFI / - 1200 / 2500 / 12,5 / con los bordes longitudinales afinados, Phonique PPH 13 "PLACO"; IMPERMEABILIZACIÓN: lámina altamente transpirable, impermeable al agua de lluvia, Placotherm Estándar, fijada a los montantes de la estructura metálica por la cara exterior; REVESTIMIENTO EXTERIOR: capa base de malla de refuerzo CMALL 160 embebida entre dos capas de mortero polimérico de altas prestaciones reforzado con fibras, Placotherm Base, color blanco, compuesto de cemento blanco, cargas minerales, resinas hidrófugas redispersables, fibras y aditivos especiales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banda acústica, tornillería para la fijación de las placas, fijaciones para el anclaje de los perfiles, mortero Placotherm Base y cinta CMALL 160 "PLACO", para el tratamiento de juntas entre placas exteriores, pasta SN "PLACO" y cinta "PLACO", para el tratamiento de juntas entre placas interiores, perfil de PVC con malla de fibra de vidrio antiálcalis, Perfil Goteo "PLACO",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</si>
  <si>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</si>
  <si>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</si>
  <si>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</si>
  <si>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</si>
  <si>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</si>
  <si>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</si>
  <si>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</si>
  <si>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mt12plp340a</t>
  </si>
  <si>
    <t xml:space="preserve">m</t>
  </si>
  <si>
    <t xml:space="preserve">Canal de perfil de acero galvanizado Z1 (Z140), THR "PLACO", fabricado mediante laminación en frío, 100x50 mm de sección y 0,7 mm de espesor.</t>
  </si>
  <si>
    <t xml:space="preserve">mt12plp350a</t>
  </si>
  <si>
    <t xml:space="preserve">m</t>
  </si>
  <si>
    <t xml:space="preserve">Montante de perfil de acero galvanizado Z1 (Z140), THM "PLACO", fabricado mediante laminación en frío, 100x40 mm de sección y 1 mm de espesor.</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</si>
  <si>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</si>
  <si>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</si>
  <si>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muros interiores y trasdosados de placas.</t>
  </si>
  <si>
    <t xml:space="preserve">mt12plt035a</t>
  </si>
  <si>
    <t xml:space="preserve">Ud</t>
  </si>
  <si>
    <t xml:space="preserve">Tornillo autoperforante rosca-metal, THRPF 13 "PLACO", de 13 mm de longitud.</t>
  </si>
  <si>
    <t xml:space="preserve">mt16lvi035a</t>
  </si>
  <si>
    <t xml:space="preserve">m²</t>
  </si>
  <si>
    <t xml:space="preserve">Panel compacto de lana mineral Arena, de alta densidad, Arena Master "ISOVER", de 90 mm de espesor, sin revestir, resistencia térmica 2,35 m²K/W, conductividad térmica 0,038 W/(mK), Euroclase A1 de reacción al fuego, capacidad de absorción de agua a corto plazo &lt;=1 kg/m² y factor de resistencia a la difusión del vapor de agua 1.</t>
  </si>
  <si>
    <t xml:space="preserve">mt12plp070b</t>
  </si>
  <si>
    <t xml:space="preserve">m</t>
  </si>
  <si>
    <t xml:space="preserve">Canal de perfil de acero galvanizado, R 48 "PLACO", fabricado mediante laminación en frío, de 3000 mm de longitud, 48x30 mm de sección y 0,55 mm de espesor.</t>
  </si>
  <si>
    <t xml:space="preserve">mt12plp060b</t>
  </si>
  <si>
    <t xml:space="preserve">m</t>
  </si>
  <si>
    <t xml:space="preserve">Montante de perfil de acero galvanizado, M 48 "PLACO", fabricado mediante laminación en frío, de 3000 mm de longitud, 46,5x36 mm de sección y 0,6 mm de espesor.</t>
  </si>
  <si>
    <t xml:space="preserve">mt16lvi030alfq</t>
  </si>
  <si>
    <t xml:space="preserve">m²</t>
  </si>
  <si>
    <t xml:space="preserve">Panel semirrígido de lana mineral Arena de alta densidad, Arena Basic "ISOVER", de 45 mm de espesor, no revestido, resistencia térmica 1,2 m²K/W, conductividad térmica 0,037 W/(mK), Euroclase A1 de reacción al fuego, capacidad de absorción de agua a corto plazo &lt;=1 kg/m² y factor de resistencia a la difusión del vapor de agua 1.</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</si>
  <si>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</si>
  <si>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</si>
  <si>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</si>
  <si>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</si>
  <si>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</si>
  <si>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permeabilidad al aire 2 m³/h·m² a 50 Pa, (Euroclase E de reacción al fuego), suministrada en rollos de 1,50x50 m.</t>
  </si>
  <si>
    <t xml:space="preserve">mt12plk010fembc</t>
  </si>
  <si>
    <t xml:space="preserve">m²</t>
  </si>
  <si>
    <t xml:space="preserve">Lámina de yeso GM-FH1 / - 1200 / 2800 / 12,5 / con los bordes longitudinales afinados, Glasroc X 13 "PLACO", formada por un núcleo de yeso revestido por las dos caras con fibra de vidrio con tratamiento hidrófobo.</t>
  </si>
  <si>
    <t xml:space="preserve">mt28fvp010a</t>
  </si>
  <si>
    <t xml:space="preserve">m</t>
  </si>
  <si>
    <t xml:space="preserve">Cinta de juntas de malla de fibra de vidrio antiálcalis, CMALL 160 "PLACO", de 160 g/m² de masa superficial, de 100 mm de anchura y 0,52 mm de espesor, suministrada en rollos de 50 m de longitud.</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</si>
  <si>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</si>
  <si>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</si>
  <si>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plana, para tratamiento de juntas y plastecido superficial de placas en sistemas Placotherm, resistencia a compresión de 3 a 7,5 N/mm², absorción de agua por capilaridad menor de 0,2 kg/m² min½.</t>
  </si>
  <si>
    <t xml:space="preserve">mt28fvp050</t>
  </si>
  <si>
    <t xml:space="preserve">m</t>
  </si>
  <si>
    <t xml:space="preserve">Perfil de PVC con malla de fibra de vidrio antiálcalis, Perfil Goteo "PLACO", para remate de dinteles, suministrado en barras de 2,5 m de longitud.</t>
  </si>
  <si>
    <t xml:space="preserve">mt28fvp020a</t>
  </si>
  <si>
    <t xml:space="preserve">m</t>
  </si>
  <si>
    <t xml:space="preserve">Malla de refuerzo de fibra de vidrio antiálcalis, CMALL 160 "PLACO", de 160 g/m² de masa superficial, de 1,1 m de anchura y 0,52 mm de espesor, suministrada en rollos de 50 m de longitud.</t>
  </si>
  <si>
    <t xml:space="preserve">mt12plk010hgpcc</t>
  </si>
  <si>
    <t xml:space="preserve">m²</t>
  </si>
  <si>
    <t xml:space="preserve">Lámina de yeso DFI / - 1200 / 2500 / 12,5 / con los bordes longitudinales afinados, Phonique PPH 13 "PLACO", formada por un alma de yeso de origen natural embutida e íntimamente ligada a dos láminas de cartón fuerte, aditivada para mejorar sus prestaciones acústicas.</t>
  </si>
  <si>
    <t xml:space="preserve">mt12plj010a</t>
  </si>
  <si>
    <t xml:space="preserve">m</t>
  </si>
  <si>
    <t xml:space="preserve">Cinta microperforada de papel "PLACO", de 50 mm de anchura, para acabado de juntas de láminas de yeso.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</si>
  <si>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</si>
  <si>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</si>
  <si>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láminas de yeso.</t>
  </si>
  <si>
    <t xml:space="preserve">mt12plt010a</t>
  </si>
  <si>
    <t xml:space="preserve">Ud</t>
  </si>
  <si>
    <t xml:space="preserve">Tornillo autorroscante TTPC 25 "PLACO", con cabeza de trompeta, de 25 mm de longitud, para instalación de láminas de yeso sobre perfiles de espesor inferior a 6 mm.</t>
  </si>
  <si>
    <t xml:space="preserve">mt12plt010c</t>
  </si>
  <si>
    <t xml:space="preserve">Ud</t>
  </si>
  <si>
    <t xml:space="preserve">Tornillo autorroscante TTPC 35 "PLACO", con cabeza de trompeta, de 35 mm de longitud, para instalación de láminas de yeso sobre perfiles de espesor inferior a 6 mm.</t>
  </si>
  <si>
    <t xml:space="preserve">mt12plt040</t>
  </si>
  <si>
    <t xml:space="preserve">Ud</t>
  </si>
  <si>
    <t xml:space="preserve">Tornillo autotaladrante de acero inoxidable Placotherm Integra "PLACO", con cabeza hexagonal, de 25 mm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</si>
  <si>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</si>
  <si>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</si>
  <si>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</si>
  <si>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</si>
  <si>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</si>
  <si>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t>
  </si>
  <si>
    <t xml:space="preserve">Subtotal materiales:</t>
  </si>
  <si>
    <t xml:space="preserve">Mano de obra</t>
  </si>
  <si>
    <t xml:space="preserve">mo052</t>
  </si>
  <si>
    <t xml:space="preserve">h</t>
  </si>
  <si>
    <t xml:space="preserve">Montador de sistemas de fachadas prefabricadas.</t>
  </si>
  <si>
    <t xml:space="preserve">mo099</t>
  </si>
  <si>
    <t xml:space="preserve">h</t>
  </si>
  <si>
    <t xml:space="preserve">Ayudante de montador de sistemas de fachadas prefabricadas.</t>
  </si>
  <si>
    <t xml:space="preserve">Subtotal mano de obra:</t>
  </si>
  <si>
    <t xml:space="preserve">Herramienta menor</t>
  </si>
  <si>
    <t xml:space="preserve">%</t>
  </si>
  <si>
    <t xml:space="preserve">Herramienta menor</t>
  </si>
  <si>
    <t xml:space="preserve">Coste de mantenimiento decenal: L 269,57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</si>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</sst>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71.23"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92.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0.9</v>
      </c>
      <c r="G10" s="12">
        <v>85.65</v>
      </c>
      <c r="H10" s="12">
        <f ca="1">ROUND(INDIRECT(ADDRESS(ROW()+(0), COLUMN()+(-2), 1))*INDIRECT(ADDRESS(ROW()+(0), COLUMN()+(-1), 1)), 2)</f>
        <v>77.09</v>
      </c>
    </row>
    <row r="11" spans="1:8" ht="24.00" thickBot="1" customHeight="1">
      <c r="A11" s="1" t="s">
        <v>15</v>
      </c>
      <c r="B11" s="1"/>
      <c r="C11" s="1"/>
      <c r="D11" s="10" t="s">
        <v>16</v>
      </c>
      <c r="E11" s="1" t="s">
        <v>17</v>
      </c>
      <c r="F11" s="11">
        <v>3</v>
      </c>
      <c r="G11" s="12">
        <v>134.29</v>
      </c>
      <c r="H11" s="12">
        <f ca="1">ROUND(INDIRECT(ADDRESS(ROW()+(0), COLUMN()+(-2), 1))*INDIRECT(ADDRESS(ROW()+(0), COLUMN()+(-1), 1)), 2)</f>
        <v>402.87</v>
      </c>
    </row>
    <row r="12" spans="1:8" ht="45.00" thickBot="1" customHeight="1">
      <c r="A12" s="1" t="s">
        <v>18</v>
      </c>
      <c r="B12" s="1"/>
      <c r="C12" s="1"/>
      <c r="D12" s="10" t="s">
        <v>19</v>
      </c>
      <c r="E12" s="1" t="s">
        <v>20</v>
      </c>
      <c r="F12" s="11">
        <v>1.65</v>
      </c>
      <c r="G12" s="12">
        <v>14.33</v>
      </c>
      <c r="H12" s="12">
        <f ca="1">ROUND(INDIRECT(ADDRESS(ROW()+(0), COLUMN()+(-2), 1))*INDIRECT(ADDRESS(ROW()+(0), COLUMN()+(-1), 1)), 2)</f>
        <v>23.64</v>
      </c>
    </row>
    <row r="13" spans="1:8" ht="13.50" thickBot="1" customHeight="1">
      <c r="A13" s="1" t="s">
        <v>21</v>
      </c>
      <c r="B13" s="1"/>
      <c r="C13" s="1"/>
      <c r="D13" s="10" t="s">
        <v>22</v>
      </c>
      <c r="E13" s="1" t="s">
        <v>23</v>
      </c>
      <c r="F13" s="11">
        <v>7</v>
      </c>
      <c r="G13" s="12">
        <v>1.71</v>
      </c>
      <c r="H13" s="12">
        <f ca="1">ROUND(INDIRECT(ADDRESS(ROW()+(0), COLUMN()+(-2), 1))*INDIRECT(ADDRESS(ROW()+(0), COLUMN()+(-1), 1)), 2)</f>
        <v>11.97</v>
      </c>
    </row>
    <row r="14" spans="1:8" ht="55.50" thickBot="1" customHeight="1">
      <c r="A14" s="1" t="s">
        <v>24</v>
      </c>
      <c r="B14" s="1"/>
      <c r="C14" s="1"/>
      <c r="D14" s="10" t="s">
        <v>25</v>
      </c>
      <c r="E14" s="1" t="s">
        <v>26</v>
      </c>
      <c r="F14" s="11">
        <v>1</v>
      </c>
      <c r="G14" s="12">
        <v>382.73</v>
      </c>
      <c r="H14" s="12">
        <f ca="1">ROUND(INDIRECT(ADDRESS(ROW()+(0), COLUMN()+(-2), 1))*INDIRECT(ADDRESS(ROW()+(0), COLUMN()+(-1), 1)), 2)</f>
        <v>382.73</v>
      </c>
    </row>
    <row r="15" spans="1:8" ht="24.00" thickBot="1" customHeight="1">
      <c r="A15" s="1" t="s">
        <v>27</v>
      </c>
      <c r="B15" s="1"/>
      <c r="C15" s="1"/>
      <c r="D15" s="10" t="s">
        <v>28</v>
      </c>
      <c r="E15" s="1" t="s">
        <v>29</v>
      </c>
      <c r="F15" s="11">
        <v>1</v>
      </c>
      <c r="G15" s="12">
        <v>54.76</v>
      </c>
      <c r="H15" s="12">
        <f ca="1">ROUND(INDIRECT(ADDRESS(ROW()+(0), COLUMN()+(-2), 1))*INDIRECT(ADDRESS(ROW()+(0), COLUMN()+(-1), 1)), 2)</f>
        <v>54.76</v>
      </c>
    </row>
    <row r="16" spans="1:8" ht="34.50" thickBot="1" customHeight="1">
      <c r="A16" s="1" t="s">
        <v>30</v>
      </c>
      <c r="B16" s="1"/>
      <c r="C16" s="1"/>
      <c r="D16" s="10" t="s">
        <v>31</v>
      </c>
      <c r="E16" s="1" t="s">
        <v>32</v>
      </c>
      <c r="F16" s="11">
        <v>2.1</v>
      </c>
      <c r="G16" s="12">
        <v>66.69</v>
      </c>
      <c r="H16" s="12">
        <f ca="1">ROUND(INDIRECT(ADDRESS(ROW()+(0), COLUMN()+(-2), 1))*INDIRECT(ADDRESS(ROW()+(0), COLUMN()+(-1), 1)), 2)</f>
        <v>140.05</v>
      </c>
    </row>
    <row r="17" spans="1:8" ht="55.50" thickBot="1" customHeight="1">
      <c r="A17" s="1" t="s">
        <v>33</v>
      </c>
      <c r="B17" s="1"/>
      <c r="C17" s="1"/>
      <c r="D17" s="10" t="s">
        <v>34</v>
      </c>
      <c r="E17" s="1" t="s">
        <v>35</v>
      </c>
      <c r="F17" s="11">
        <v>1</v>
      </c>
      <c r="G17" s="12">
        <v>104.71</v>
      </c>
      <c r="H17" s="12">
        <f ca="1">ROUND(INDIRECT(ADDRESS(ROW()+(0), COLUMN()+(-2), 1))*INDIRECT(ADDRESS(ROW()+(0), COLUMN()+(-1), 1)), 2)</f>
        <v>104.71</v>
      </c>
    </row>
    <row r="18" spans="1:8" ht="34.50" thickBot="1" customHeight="1">
      <c r="A18" s="1" t="s">
        <v>36</v>
      </c>
      <c r="B18" s="1"/>
      <c r="C18" s="1"/>
      <c r="D18" s="10" t="s">
        <v>37</v>
      </c>
      <c r="E18" s="1" t="s">
        <v>38</v>
      </c>
      <c r="F18" s="11">
        <v>1.7</v>
      </c>
      <c r="G18" s="12">
        <v>39.21</v>
      </c>
      <c r="H18" s="12">
        <f ca="1">ROUND(INDIRECT(ADDRESS(ROW()+(0), COLUMN()+(-2), 1))*INDIRECT(ADDRESS(ROW()+(0), COLUMN()+(-1), 1)), 2)</f>
        <v>66.66</v>
      </c>
    </row>
    <row r="19" spans="1:8" ht="45.00" thickBot="1" customHeight="1">
      <c r="A19" s="1" t="s">
        <v>39</v>
      </c>
      <c r="B19" s="1"/>
      <c r="C19" s="1"/>
      <c r="D19" s="10" t="s">
        <v>40</v>
      </c>
      <c r="E19" s="1" t="s">
        <v>41</v>
      </c>
      <c r="F19" s="11">
        <v>1.1</v>
      </c>
      <c r="G19" s="12">
        <v>99.91</v>
      </c>
      <c r="H19" s="12">
        <f ca="1">ROUND(INDIRECT(ADDRESS(ROW()+(0), COLUMN()+(-2), 1))*INDIRECT(ADDRESS(ROW()+(0), COLUMN()+(-1), 1)), 2)</f>
        <v>109.9</v>
      </c>
    </row>
    <row r="20" spans="1:8" ht="34.50" thickBot="1" customHeight="1">
      <c r="A20" s="1" t="s">
        <v>42</v>
      </c>
      <c r="B20" s="1"/>
      <c r="C20" s="1"/>
      <c r="D20" s="10" t="s">
        <v>43</v>
      </c>
      <c r="E20" s="1" t="s">
        <v>44</v>
      </c>
      <c r="F20" s="11">
        <v>1</v>
      </c>
      <c r="G20" s="12">
        <v>694.4</v>
      </c>
      <c r="H20" s="12">
        <f ca="1">ROUND(INDIRECT(ADDRESS(ROW()+(0), COLUMN()+(-2), 1))*INDIRECT(ADDRESS(ROW()+(0), COLUMN()+(-1), 1)), 2)</f>
        <v>694.4</v>
      </c>
    </row>
    <row r="21" spans="1:8" ht="34.50" thickBot="1" customHeight="1">
      <c r="A21" s="1" t="s">
        <v>45</v>
      </c>
      <c r="B21" s="1"/>
      <c r="C21" s="1"/>
      <c r="D21" s="10" t="s">
        <v>46</v>
      </c>
      <c r="E21" s="1" t="s">
        <v>47</v>
      </c>
      <c r="F21" s="11">
        <v>2.1</v>
      </c>
      <c r="G21" s="12">
        <v>8.71</v>
      </c>
      <c r="H21" s="12">
        <f ca="1">ROUND(INDIRECT(ADDRESS(ROW()+(0), COLUMN()+(-2), 1))*INDIRECT(ADDRESS(ROW()+(0), COLUMN()+(-1), 1)), 2)</f>
        <v>18.29</v>
      </c>
    </row>
    <row r="22" spans="1:8" ht="66.00" thickBot="1" customHeight="1">
      <c r="A22" s="1" t="s">
        <v>48</v>
      </c>
      <c r="B22" s="1"/>
      <c r="C22" s="1"/>
      <c r="D22" s="10" t="s">
        <v>49</v>
      </c>
      <c r="E22" s="1" t="s">
        <v>50</v>
      </c>
      <c r="F22" s="11">
        <v>4.6</v>
      </c>
      <c r="G22" s="12">
        <v>25.89</v>
      </c>
      <c r="H22" s="12">
        <f ca="1">ROUND(INDIRECT(ADDRESS(ROW()+(0), COLUMN()+(-2), 1))*INDIRECT(ADDRESS(ROW()+(0), COLUMN()+(-1), 1)), 2)</f>
        <v>119.09</v>
      </c>
    </row>
    <row r="23" spans="1:8" ht="24.00" thickBot="1" customHeight="1">
      <c r="A23" s="1" t="s">
        <v>51</v>
      </c>
      <c r="B23" s="1"/>
      <c r="C23" s="1"/>
      <c r="D23" s="10" t="s">
        <v>52</v>
      </c>
      <c r="E23" s="1" t="s">
        <v>53</v>
      </c>
      <c r="F23" s="11">
        <v>0.17</v>
      </c>
      <c r="G23" s="12">
        <v>88.52</v>
      </c>
      <c r="H23" s="12">
        <f ca="1">ROUND(INDIRECT(ADDRESS(ROW()+(0), COLUMN()+(-2), 1))*INDIRECT(ADDRESS(ROW()+(0), COLUMN()+(-1), 1)), 2)</f>
        <v>15.05</v>
      </c>
    </row>
    <row r="24" spans="1:8" ht="34.50" thickBot="1" customHeight="1">
      <c r="A24" s="1" t="s">
        <v>54</v>
      </c>
      <c r="B24" s="1"/>
      <c r="C24" s="1"/>
      <c r="D24" s="10" t="s">
        <v>55</v>
      </c>
      <c r="E24" s="1" t="s">
        <v>56</v>
      </c>
      <c r="F24" s="11">
        <v>1.1</v>
      </c>
      <c r="G24" s="12">
        <v>77.78</v>
      </c>
      <c r="H24" s="12">
        <f ca="1">ROUND(INDIRECT(ADDRESS(ROW()+(0), COLUMN()+(-2), 1))*INDIRECT(ADDRESS(ROW()+(0), COLUMN()+(-1), 1)), 2)</f>
        <v>85.56</v>
      </c>
    </row>
    <row r="25" spans="1:8" ht="45.00" thickBot="1" customHeight="1">
      <c r="A25" s="1" t="s">
        <v>57</v>
      </c>
      <c r="B25" s="1"/>
      <c r="C25" s="1"/>
      <c r="D25" s="10" t="s">
        <v>58</v>
      </c>
      <c r="E25" s="1" t="s">
        <v>59</v>
      </c>
      <c r="F25" s="11">
        <v>2</v>
      </c>
      <c r="G25" s="12">
        <v>223.61</v>
      </c>
      <c r="H25" s="12">
        <f ca="1">ROUND(INDIRECT(ADDRESS(ROW()+(0), COLUMN()+(-2), 1))*INDIRECT(ADDRESS(ROW()+(0), COLUMN()+(-1), 1)), 2)</f>
        <v>447.22</v>
      </c>
    </row>
    <row r="26" spans="1:8" ht="24.00" thickBot="1" customHeight="1">
      <c r="A26" s="1" t="s">
        <v>60</v>
      </c>
      <c r="B26" s="1"/>
      <c r="C26" s="1"/>
      <c r="D26" s="10" t="s">
        <v>61</v>
      </c>
      <c r="E26" s="1" t="s">
        <v>62</v>
      </c>
      <c r="F26" s="11">
        <v>2.1</v>
      </c>
      <c r="G26" s="12">
        <v>1.65</v>
      </c>
      <c r="H26" s="12">
        <f ca="1">ROUND(INDIRECT(ADDRESS(ROW()+(0), COLUMN()+(-2), 1))*INDIRECT(ADDRESS(ROW()+(0), COLUMN()+(-1), 1)), 2)</f>
        <v>3.47</v>
      </c>
    </row>
    <row r="27" spans="1:8" ht="34.50" thickBot="1" customHeight="1">
      <c r="A27" s="1" t="s">
        <v>63</v>
      </c>
      <c r="B27" s="1"/>
      <c r="C27" s="1"/>
      <c r="D27" s="10" t="s">
        <v>64</v>
      </c>
      <c r="E27" s="1" t="s">
        <v>65</v>
      </c>
      <c r="F27" s="11">
        <v>0.66</v>
      </c>
      <c r="G27" s="12">
        <v>34.57</v>
      </c>
      <c r="H27" s="12">
        <f ca="1">ROUND(INDIRECT(ADDRESS(ROW()+(0), COLUMN()+(-2), 1))*INDIRECT(ADDRESS(ROW()+(0), COLUMN()+(-1), 1)), 2)</f>
        <v>22.82</v>
      </c>
    </row>
    <row r="28" spans="1:8" ht="34.50" thickBot="1" customHeight="1">
      <c r="A28" s="1" t="s">
        <v>66</v>
      </c>
      <c r="B28" s="1"/>
      <c r="C28" s="1"/>
      <c r="D28" s="10" t="s">
        <v>67</v>
      </c>
      <c r="E28" s="1" t="s">
        <v>68</v>
      </c>
      <c r="F28" s="11">
        <v>6</v>
      </c>
      <c r="G28" s="12">
        <v>0.42</v>
      </c>
      <c r="H28" s="12">
        <f ca="1">ROUND(INDIRECT(ADDRESS(ROW()+(0), COLUMN()+(-2), 1))*INDIRECT(ADDRESS(ROW()+(0), COLUMN()+(-1), 1)), 2)</f>
        <v>2.52</v>
      </c>
    </row>
    <row r="29" spans="1:8" ht="34.50" thickBot="1" customHeight="1">
      <c r="A29" s="1" t="s">
        <v>69</v>
      </c>
      <c r="B29" s="1"/>
      <c r="C29" s="1"/>
      <c r="D29" s="10" t="s">
        <v>70</v>
      </c>
      <c r="E29" s="1" t="s">
        <v>71</v>
      </c>
      <c r="F29" s="11">
        <v>11</v>
      </c>
      <c r="G29" s="12">
        <v>0.55</v>
      </c>
      <c r="H29" s="12">
        <f ca="1">ROUND(INDIRECT(ADDRESS(ROW()+(0), COLUMN()+(-2), 1))*INDIRECT(ADDRESS(ROW()+(0), COLUMN()+(-1), 1)), 2)</f>
        <v>6.05</v>
      </c>
    </row>
    <row r="30" spans="1:8" ht="24.00" thickBot="1" customHeight="1">
      <c r="A30" s="1" t="s">
        <v>72</v>
      </c>
      <c r="B30" s="1"/>
      <c r="C30" s="1"/>
      <c r="D30" s="10" t="s">
        <v>73</v>
      </c>
      <c r="E30" s="1" t="s">
        <v>74</v>
      </c>
      <c r="F30" s="11">
        <v>24</v>
      </c>
      <c r="G30" s="12">
        <v>1.98</v>
      </c>
      <c r="H30" s="12">
        <f ca="1">ROUND(INDIRECT(ADDRESS(ROW()+(0), COLUMN()+(-2), 1))*INDIRECT(ADDRESS(ROW()+(0), COLUMN()+(-1), 1)), 2)</f>
        <v>47.52</v>
      </c>
    </row>
    <row r="31" spans="1:8" ht="34.50" thickBot="1" customHeight="1">
      <c r="A31" s="1" t="s">
        <v>75</v>
      </c>
      <c r="B31" s="1"/>
      <c r="C31" s="1"/>
      <c r="D31" s="10" t="s">
        <v>76</v>
      </c>
      <c r="E31" s="1" t="s">
        <v>77</v>
      </c>
      <c r="F31" s="11">
        <v>0.45</v>
      </c>
      <c r="G31" s="12">
        <v>201.34</v>
      </c>
      <c r="H31" s="12">
        <f ca="1">ROUND(INDIRECT(ADDRESS(ROW()+(0), COLUMN()+(-2), 1))*INDIRECT(ADDRESS(ROW()+(0), COLUMN()+(-1), 1)), 2)</f>
        <v>90.6</v>
      </c>
    </row>
    <row r="32" spans="1:8" ht="34.50" thickBot="1" customHeight="1">
      <c r="A32" s="1" t="s">
        <v>78</v>
      </c>
      <c r="B32" s="1"/>
      <c r="C32" s="1"/>
      <c r="D32" s="10" t="s">
        <v>79</v>
      </c>
      <c r="E32" s="1" t="s">
        <v>80</v>
      </c>
      <c r="F32" s="13">
        <v>1.5</v>
      </c>
      <c r="G32" s="14">
        <v>123.58</v>
      </c>
      <c r="H32" s="14">
        <f ca="1">ROUND(INDIRECT(ADDRESS(ROW()+(0), COLUMN()+(-2), 1))*INDIRECT(ADDRESS(ROW()+(0), COLUMN()+(-1), 1)), 2)</f>
        <v>185.37</v>
      </c>
    </row>
    <row r="33" spans="1:8" ht="13.50" thickBot="1" customHeight="1">
      <c r="A33" s="15"/>
      <c r="B33" s="15"/>
      <c r="C33" s="15"/>
      <c r="D33" s="15"/>
      <c r="E33" s="15"/>
      <c r="F33" s="9" t="s">
        <v>81</v>
      </c>
      <c r="G33" s="9"/>
      <c r="H3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3112.34</v>
      </c>
    </row>
    <row r="34" spans="1:8" ht="13.50" thickBot="1" customHeight="1">
      <c r="A34" s="15">
        <v>2</v>
      </c>
      <c r="B34" s="15"/>
      <c r="C34" s="15"/>
      <c r="D34" s="15"/>
      <c r="E34" s="18" t="s">
        <v>82</v>
      </c>
      <c r="F34" s="18"/>
      <c r="G34" s="15"/>
      <c r="H34" s="15"/>
    </row>
    <row r="35" spans="1:8" ht="13.50" thickBot="1" customHeight="1">
      <c r="A35" s="1" t="s">
        <v>83</v>
      </c>
      <c r="B35" s="1"/>
      <c r="C35" s="1"/>
      <c r="D35" s="10" t="s">
        <v>84</v>
      </c>
      <c r="E35" s="1" t="s">
        <v>85</v>
      </c>
      <c r="F35" s="11">
        <v>1.127</v>
      </c>
      <c r="G35" s="12">
        <v>118.7</v>
      </c>
      <c r="H35" s="12">
        <f ca="1">ROUND(INDIRECT(ADDRESS(ROW()+(0), COLUMN()+(-2), 1))*INDIRECT(ADDRESS(ROW()+(0), COLUMN()+(-1), 1)), 2)</f>
        <v>133.77</v>
      </c>
    </row>
    <row r="36" spans="1:8" ht="13.50" thickBot="1" customHeight="1">
      <c r="A36" s="1" t="s">
        <v>86</v>
      </c>
      <c r="B36" s="1"/>
      <c r="C36" s="1"/>
      <c r="D36" s="10" t="s">
        <v>87</v>
      </c>
      <c r="E36" s="1" t="s">
        <v>88</v>
      </c>
      <c r="F36" s="13">
        <v>0.665</v>
      </c>
      <c r="G36" s="14">
        <v>86.35</v>
      </c>
      <c r="H36" s="14">
        <f ca="1">ROUND(INDIRECT(ADDRESS(ROW()+(0), COLUMN()+(-2), 1))*INDIRECT(ADDRESS(ROW()+(0), COLUMN()+(-1), 1)), 2)</f>
        <v>57.42</v>
      </c>
    </row>
    <row r="37" spans="1:8" ht="13.50" thickBot="1" customHeight="1">
      <c r="A37" s="15"/>
      <c r="B37" s="15"/>
      <c r="C37" s="15"/>
      <c r="D37" s="15"/>
      <c r="E37" s="15"/>
      <c r="F37" s="9" t="s">
        <v>89</v>
      </c>
      <c r="G37" s="9"/>
      <c r="H37" s="17">
        <f ca="1">ROUND(SUM(INDIRECT(ADDRESS(ROW()+(-1), COLUMN()+(0), 1)),INDIRECT(ADDRESS(ROW()+(-2), COLUMN()+(0), 1))), 2)</f>
        <v>191.19</v>
      </c>
    </row>
    <row r="38" spans="1:8" ht="13.50" thickBot="1" customHeight="1">
      <c r="A38" s="15">
        <v>3</v>
      </c>
      <c r="B38" s="15"/>
      <c r="C38" s="15"/>
      <c r="D38" s="15"/>
      <c r="E38" s="18" t="s">
        <v>90</v>
      </c>
      <c r="F38" s="18"/>
      <c r="G38" s="15"/>
      <c r="H38" s="15"/>
    </row>
    <row r="39" spans="1:8" ht="13.50" thickBot="1" customHeight="1">
      <c r="A39" s="19"/>
      <c r="B39" s="19"/>
      <c r="C39" s="19"/>
      <c r="D39" s="20" t="s">
        <v>91</v>
      </c>
      <c r="E39" s="19" t="s">
        <v>92</v>
      </c>
      <c r="F39" s="13">
        <v>2</v>
      </c>
      <c r="G39" s="14">
        <f ca="1">ROUND(SUM(INDIRECT(ADDRESS(ROW()+(-2), COLUMN()+(1), 1)),INDIRECT(ADDRESS(ROW()+(-6), COLUMN()+(1), 1))), 2)</f>
        <v>3303.53</v>
      </c>
      <c r="H39" s="14">
        <f ca="1">ROUND(INDIRECT(ADDRESS(ROW()+(0), COLUMN()+(-2), 1))*INDIRECT(ADDRESS(ROW()+(0), COLUMN()+(-1), 1))/100, 2)</f>
        <v>66.07</v>
      </c>
    </row>
    <row r="40" spans="1:8" ht="13.50" thickBot="1" customHeight="1">
      <c r="A40" s="21" t="s">
        <v>93</v>
      </c>
      <c r="B40" s="21"/>
      <c r="C40" s="21"/>
      <c r="D40" s="22"/>
      <c r="E40" s="23"/>
      <c r="F40" s="24" t="s">
        <v>94</v>
      </c>
      <c r="G40" s="25"/>
      <c r="H40" s="26">
        <f ca="1">ROUND(SUM(INDIRECT(ADDRESS(ROW()+(-1), COLUMN()+(0), 1)),INDIRECT(ADDRESS(ROW()+(-3), COLUMN()+(0), 1)),INDIRECT(ADDRESS(ROW()+(-7), COLUMN()+(0), 1))), 2)</f>
        <v>3369.6</v>
      </c>
    </row>
  </sheetData>
  <mergeCells count="42">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F33:G33"/>
    <mergeCell ref="A34:C34"/>
    <mergeCell ref="E34:F34"/>
    <mergeCell ref="A35:C35"/>
    <mergeCell ref="A36:C36"/>
    <mergeCell ref="A37:C37"/>
    <mergeCell ref="F37:G37"/>
    <mergeCell ref="A38:C38"/>
    <mergeCell ref="E38:F38"/>
    <mergeCell ref="A39:C39"/>
    <mergeCell ref="A40:E40"/>
    <mergeCell ref="F40:G40"/>
  </mergeCells>
  <pageMargins left="0.147638" right="0.147638" top="0.206693" bottom="0.206693" header="0.0" footer="0.0"/>
  <pageSetup paperSize="9" orientation="portrait"/>
  <rowBreaks count="0" manualBreakCount="0">
    </rowBreaks>
</worksheet>
</file>