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<sst xmlns="http://schemas.openxmlformats.org/spreadsheetml/2006/main" count="38" uniqueCount="38">
  <si>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</si>
  <si>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LPZ010</t>
  </si>
  <si>
    <t xml:space="preserve">Ud</t>
  </si>
  <si>
    <t xml:space="preserve">Block de puerta antirrobo normalizada.</t>
  </si>
  <si>
    <r>
      <rPr>
        <sz val="7.80"/>
        <color rgb="FF000000"/>
        <rFont val="Arial"/>
        <family val="2"/>
      </rPr>
      <t xml:space="preserve">Block de puerta principal antirrobo normalizada, con luz de paso 85,6 cm y altura de paso 203 cm, acabado con tablero </t>
    </r>
    <r>
      <rPr>
        <b/>
        <sz val="7.80"/>
        <color rgb="FF000000"/>
        <rFont val="Arial"/>
        <family val="2"/>
      </rPr>
      <t xml:space="preserve">liso en ambas caras</t>
    </r>
    <r>
      <rPr>
        <sz val="7.80"/>
        <color rgb="FF000000"/>
        <rFont val="Arial"/>
        <family val="2"/>
      </rPr>
      <t xml:space="preserve"> en madera de </t>
    </r>
    <r>
      <rPr>
        <b/>
        <sz val="7.80"/>
        <color rgb="FF000000"/>
        <rFont val="Arial"/>
        <family val="2"/>
      </rPr>
      <t xml:space="preserve">pino país</t>
    </r>
    <r>
      <rPr>
        <sz val="7.80"/>
        <color rgb="FF000000"/>
        <rFont val="Arial"/>
        <family val="2"/>
      </rPr>
      <t xml:space="preserve"> y cerradura </t>
    </r>
    <r>
      <rPr>
        <b/>
        <sz val="7.80"/>
        <color rgb="FF000000"/>
        <rFont val="Arial"/>
        <family val="2"/>
      </rPr>
      <t xml:space="preserve">de seguridad</t>
    </r>
    <r>
      <rPr>
        <sz val="7.80"/>
        <color rgb="FF000000"/>
        <rFont val="Arial"/>
        <family val="2"/>
      </rPr>
      <t xml:space="preserve"> con </t>
    </r>
    <r>
      <rPr>
        <b/>
        <sz val="7.80"/>
        <color rgb="FF000000"/>
        <rFont val="Arial"/>
        <family val="2"/>
      </rPr>
      <t xml:space="preserve">tres puntos frontales de cierre (10 pestillos)</t>
    </r>
    <r>
      <rPr>
        <sz val="7.80"/>
        <color rgb="FF000000"/>
        <rFont val="Arial"/>
        <family val="2"/>
      </rPr>
      <t xml:space="preserve">.</t>
    </r>
  </si>
  <si>
    <t xml:space="preserve">Código</t>
  </si>
  <si>
    <t xml:space="preserve">Unidad</t>
  </si>
  <si>
    <t xml:space="preserve">Descripción</t>
  </si>
  <si>
    <t xml:space="preserve">Rendimiento</t>
  </si>
  <si>
    <r>
      <rPr>
        <b/>
        <sz val="7.80"/>
        <color rgb="FF000000"/>
        <rFont val="Arial"/>
        <family val="2"/>
      </rPr>
      <t xml:space="preserve">Precio</t>
    </r>
    <r>
      <rPr>
        <b/>
        <sz val="7.80"/>
        <color rgb="FF000000"/>
        <rFont val="Arial"/>
        <family val="2"/>
      </rPr>
      <t xml:space="preserve">
</t>
    </r>
    <r>
      <rPr>
        <b/>
        <sz val="7.80"/>
        <color rgb="FF000000"/>
        <rFont val="Arial"/>
        <family val="2"/>
      </rPr>
      <t xml:space="preserve">unitario</t>
    </r>
  </si>
  <si>
    <t xml:space="preserve">Importe</t>
  </si>
  <si>
    <t xml:space="preserve">Materiales</t>
  </si>
  <si>
    <t xml:space="preserve">mt22paa010caa</t>
  </si>
  <si>
    <t xml:space="preserve">Ud</t>
  </si>
  <si>
    <t xml:space="preserve">Block de puerta principal antirrobo normalizada, luz de paso 85,6 cm y altura de paso 203 cm, acabado con tablero liso en ambas caras en madera de pino país, cerradura de seguridad de tres puntos frontales de cierre (10 pestillos), bombillo de seguridad y burlete automático al suelo, suministrado con marco y mocheta para ambas caras; bisagras fabricadas con perfil de acero; pernio y esfera de acero inoxidable con rodamientos; mirilla, pomo y llamador; cortavientos oculto en la parte inferior de la puerta; y con todos sus herrajes de colgar y de seguridad restantes.</t>
  </si>
  <si>
    <t xml:space="preserve">mt22paa020d</t>
  </si>
  <si>
    <t xml:space="preserve">Ud</t>
  </si>
  <si>
    <t xml:space="preserve">Premarco de acero galvanizado de 160 mm de espesor, para puerta antirrobo de una hoja, con 8 garras de acero antipalanca.</t>
  </si>
  <si>
    <t xml:space="preserve">Subtotal materiales:</t>
  </si>
  <si>
    <t xml:space="preserve">Mano de obra</t>
  </si>
  <si>
    <t xml:space="preserve">mo020</t>
  </si>
  <si>
    <t xml:space="preserve">h</t>
  </si>
  <si>
    <t xml:space="preserve">Albañil.</t>
  </si>
  <si>
    <t xml:space="preserve">mo113</t>
  </si>
  <si>
    <t xml:space="preserve">h</t>
  </si>
  <si>
    <t xml:space="preserve">Peón de albañilería.</t>
  </si>
  <si>
    <t xml:space="preserve">mo017</t>
  </si>
  <si>
    <t xml:space="preserve">h</t>
  </si>
  <si>
    <t xml:space="preserve">Carpintero.</t>
  </si>
  <si>
    <t xml:space="preserve">mo058</t>
  </si>
  <si>
    <t xml:space="preserve">h</t>
  </si>
  <si>
    <t xml:space="preserve">Ayudante de carpintero.</t>
  </si>
  <si>
    <t xml:space="preserve">Subtotal mano de obra:</t>
  </si>
  <si>
    <t xml:space="preserve">Herramienta menor</t>
  </si>
  <si>
    <t xml:space="preserve">%</t>
  </si>
  <si>
    <t xml:space="preserve">Herramienta menor</t>
  </si>
  <si>
    <t xml:space="preserve">Coste de mantenimiento decenal: L 1.982,56 en los primeros 10 años.</t>
  </si>
  <si>
    <r>
      <rPr>
        <b/>
        <sz val="7.80"/>
        <color rgb="FF000000"/>
        <rFont val="Arial"/>
        <family val="2"/>
      </rPr>
      <t xml:space="preserve">Costos directos</t>
    </r>
    <r>
      <rPr>
        <sz val="7.80"/>
        <color rgb="FF000000"/>
        <rFont val="Arial"/>
        <family val="2"/>
      </rPr>
      <t xml:space="preserve"> </t>
    </r>
    <r>
      <rPr>
        <sz val="7.80"/>
        <color rgb="FF000000"/>
        <rFont val="Arial"/>
        <family val="2"/>
      </rPr>
      <t xml:space="preserve">(1+2+3)</t>
    </r>
    <r>
      <rPr>
        <sz val="7.80"/>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</si>
</sst>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86" customWidth="1"/>
    <col min="2" max="2" width="5.97" customWidth="1"/>
    <col min="3" max="3" width="2.04" customWidth="1"/>
    <col min="4" max="4" width="17.19" customWidth="1"/>
    <col min="5" max="5" width="39.49" customWidth="1"/>
    <col min="6" max="6" width="1.89" customWidth="1"/>
    <col min="7" max="7" width="11.37" customWidth="1"/>
    <col min="8" max="8" width="1.17" customWidth="1"/>
    <col min="9" max="9" width="11.95" customWidth="1"/>
    <col min="10" max="10" width="0.58" customWidth="1"/>
    <col min="11" max="11" width="12.53"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4"/>
      <c r="E3" s="3" t="s">
        <v>3</v>
      </c>
      <c r="F3" s="3"/>
      <c r="G3" s="5"/>
      <c r="H3" s="5"/>
      <c r="I3" s="5"/>
      <c r="J3" s="5"/>
      <c r="K3" s="5"/>
    </row>
    <row r="4" spans="1:11" ht="21.60" thickBot="1" customHeight="1">
      <c r="A4" s="6" t="s">
        <v>4</v>
      </c>
      <c r="B4" s="6"/>
      <c r="C4" s="7"/>
      <c r="D4" s="7"/>
      <c r="E4" s="7"/>
      <c r="F4" s="7"/>
      <c r="G4" s="7"/>
      <c r="H4" s="7"/>
      <c r="I4" s="7"/>
      <c r="J4" s="7"/>
      <c r="K4" s="8"/>
    </row>
    <row r="7" spans="1:11" ht="21.60" thickBot="1" customHeight="1">
      <c r="A7" s="9" t="s">
        <v>5</v>
      </c>
      <c r="B7" s="9" t="s">
        <v>6</v>
      </c>
      <c r="C7" s="9"/>
      <c r="D7" s="9" t="s">
        <v>7</v>
      </c>
      <c r="E7" s="9"/>
      <c r="F7" s="10" t="s">
        <v>8</v>
      </c>
      <c r="G7" s="10"/>
      <c r="H7" s="10" t="s">
        <v>9</v>
      </c>
      <c r="I7" s="10"/>
      <c r="J7" s="10" t="s">
        <v>10</v>
      </c>
      <c r="K7" s="10"/>
    </row>
    <row r="8" spans="1:11" ht="12.00" thickBot="1" customHeight="1">
      <c r="A8" s="11">
        <v>1.000000</v>
      </c>
      <c r="B8" s="11"/>
      <c r="C8" s="11"/>
      <c r="D8" s="12" t="s">
        <v>11</v>
      </c>
      <c r="E8" s="12"/>
      <c r="F8" s="12"/>
      <c r="G8" s="12"/>
      <c r="H8" s="11"/>
      <c r="I8" s="11"/>
      <c r="J8" s="11"/>
      <c r="K8" s="11"/>
    </row>
    <row r="9" spans="1:11" ht="88.80" thickBot="1" customHeight="1">
      <c r="A9" s="1" t="s">
        <v>12</v>
      </c>
      <c r="B9" s="13" t="s">
        <v>13</v>
      </c>
      <c r="C9" s="13"/>
      <c r="D9" s="1" t="s">
        <v>14</v>
      </c>
      <c r="E9" s="1"/>
      <c r="F9" s="14">
        <v>1.000000</v>
      </c>
      <c r="G9" s="14"/>
      <c r="H9" s="15">
        <v>16288.460000</v>
      </c>
      <c r="I9" s="15"/>
      <c r="J9" s="15">
        <f ca="1">ROUND(INDIRECT(ADDRESS(ROW()+(0), COLUMN()+(-4), 1))*INDIRECT(ADDRESS(ROW()+(0), COLUMN()+(-2), 1)), 2)</f>
        <v>16288.460000</v>
      </c>
      <c r="K9" s="15"/>
    </row>
    <row r="10" spans="1:11" ht="21.60" thickBot="1" customHeight="1">
      <c r="A10" s="1" t="s">
        <v>15</v>
      </c>
      <c r="B10" s="13" t="s">
        <v>16</v>
      </c>
      <c r="C10" s="13"/>
      <c r="D10" s="1" t="s">
        <v>17</v>
      </c>
      <c r="E10" s="1"/>
      <c r="F10" s="16">
        <v>1.000000</v>
      </c>
      <c r="G10" s="16"/>
      <c r="H10" s="17">
        <v>1189.250000</v>
      </c>
      <c r="I10" s="17"/>
      <c r="J10" s="17">
        <f ca="1">ROUND(INDIRECT(ADDRESS(ROW()+(0), COLUMN()+(-4), 1))*INDIRECT(ADDRESS(ROW()+(0), COLUMN()+(-2), 1)), 2)</f>
        <v>1189.250000</v>
      </c>
      <c r="K10" s="17"/>
    </row>
    <row r="11" spans="1:11" ht="12.00" thickBot="1" customHeight="1">
      <c r="A11" s="18"/>
      <c r="B11" s="18"/>
      <c r="C11" s="18"/>
      <c r="D11" s="18"/>
      <c r="E11" s="18"/>
      <c r="F11" s="12" t="s">
        <v>18</v>
      </c>
      <c r="G11" s="12"/>
      <c r="H11" s="12"/>
      <c r="I11" s="12"/>
      <c r="J11" s="20">
        <f ca="1">ROUND(SUM(INDIRECT(ADDRESS(ROW()+(-1), COLUMN()+(0), 1)),INDIRECT(ADDRESS(ROW()+(-2), COLUMN()+(0), 1))), 2)</f>
        <v>17477.710000</v>
      </c>
      <c r="K11" s="20"/>
    </row>
    <row r="12" spans="1:11" ht="12.00" thickBot="1" customHeight="1">
      <c r="A12" s="18">
        <v>2.000000</v>
      </c>
      <c r="B12" s="18"/>
      <c r="C12" s="18"/>
      <c r="D12" s="21" t="s">
        <v>19</v>
      </c>
      <c r="E12" s="21"/>
      <c r="F12" s="21"/>
      <c r="G12" s="21"/>
      <c r="H12" s="18"/>
      <c r="I12" s="18"/>
      <c r="J12" s="18"/>
      <c r="K12" s="18"/>
    </row>
    <row r="13" spans="1:11" ht="12.00" thickBot="1" customHeight="1">
      <c r="A13" s="1" t="s">
        <v>20</v>
      </c>
      <c r="B13" s="13" t="s">
        <v>21</v>
      </c>
      <c r="C13" s="13"/>
      <c r="D13" s="1" t="s">
        <v>22</v>
      </c>
      <c r="E13" s="1"/>
      <c r="F13" s="14">
        <v>0.625000</v>
      </c>
      <c r="G13" s="14"/>
      <c r="H13" s="15">
        <v>51.800000</v>
      </c>
      <c r="I13" s="15"/>
      <c r="J13" s="15">
        <f ca="1">ROUND(INDIRECT(ADDRESS(ROW()+(0), COLUMN()+(-4), 1))*INDIRECT(ADDRESS(ROW()+(0), COLUMN()+(-2), 1)), 2)</f>
        <v>32.380000</v>
      </c>
      <c r="K13" s="15"/>
    </row>
    <row r="14" spans="1:11" ht="12.00" thickBot="1" customHeight="1">
      <c r="A14" s="1" t="s">
        <v>23</v>
      </c>
      <c r="B14" s="13" t="s">
        <v>24</v>
      </c>
      <c r="C14" s="13"/>
      <c r="D14" s="1" t="s">
        <v>25</v>
      </c>
      <c r="E14" s="1"/>
      <c r="F14" s="14">
        <v>0.625000</v>
      </c>
      <c r="G14" s="14"/>
      <c r="H14" s="15">
        <v>36.690000</v>
      </c>
      <c r="I14" s="15"/>
      <c r="J14" s="15">
        <f ca="1">ROUND(INDIRECT(ADDRESS(ROW()+(0), COLUMN()+(-4), 1))*INDIRECT(ADDRESS(ROW()+(0), COLUMN()+(-2), 1)), 2)</f>
        <v>22.930000</v>
      </c>
      <c r="K14" s="15"/>
    </row>
    <row r="15" spans="1:11" ht="12.00" thickBot="1" customHeight="1">
      <c r="A15" s="1" t="s">
        <v>26</v>
      </c>
      <c r="B15" s="13" t="s">
        <v>27</v>
      </c>
      <c r="C15" s="13"/>
      <c r="D15" s="1" t="s">
        <v>28</v>
      </c>
      <c r="E15" s="1"/>
      <c r="F15" s="14">
        <v>1.501000</v>
      </c>
      <c r="G15" s="14"/>
      <c r="H15" s="15">
        <v>52.760000</v>
      </c>
      <c r="I15" s="15"/>
      <c r="J15" s="15">
        <f ca="1">ROUND(INDIRECT(ADDRESS(ROW()+(0), COLUMN()+(-4), 1))*INDIRECT(ADDRESS(ROW()+(0), COLUMN()+(-2), 1)), 2)</f>
        <v>79.190000</v>
      </c>
      <c r="K15" s="15"/>
    </row>
    <row r="16" spans="1:11" ht="12.00" thickBot="1" customHeight="1">
      <c r="A16" s="1" t="s">
        <v>29</v>
      </c>
      <c r="B16" s="13" t="s">
        <v>30</v>
      </c>
      <c r="C16" s="13"/>
      <c r="D16" s="1" t="s">
        <v>31</v>
      </c>
      <c r="E16" s="1"/>
      <c r="F16" s="16">
        <v>1.501000</v>
      </c>
      <c r="G16" s="16"/>
      <c r="H16" s="17">
        <v>38.430000</v>
      </c>
      <c r="I16" s="17"/>
      <c r="J16" s="17">
        <f ca="1">ROUND(INDIRECT(ADDRESS(ROW()+(0), COLUMN()+(-4), 1))*INDIRECT(ADDRESS(ROW()+(0), COLUMN()+(-2), 1)), 2)</f>
        <v>57.680000</v>
      </c>
      <c r="K16" s="17"/>
    </row>
    <row r="17" spans="1:11" ht="12.00" thickBot="1" customHeight="1">
      <c r="A17" s="18"/>
      <c r="B17" s="18"/>
      <c r="C17" s="18"/>
      <c r="D17" s="18"/>
      <c r="E17" s="18"/>
      <c r="F17" s="12" t="s">
        <v>32</v>
      </c>
      <c r="G17" s="12"/>
      <c r="H17" s="12"/>
      <c r="I17" s="12"/>
      <c r="J17" s="20">
        <f ca="1">ROUND(SUM(INDIRECT(ADDRESS(ROW()+(-1), COLUMN()+(0), 1)),INDIRECT(ADDRESS(ROW()+(-2), COLUMN()+(0), 1)),INDIRECT(ADDRESS(ROW()+(-3), COLUMN()+(0), 1)),INDIRECT(ADDRESS(ROW()+(-4), COLUMN()+(0), 1))), 2)</f>
        <v>192.180000</v>
      </c>
      <c r="K17" s="20"/>
    </row>
    <row r="18" spans="1:11" ht="12.00" thickBot="1" customHeight="1">
      <c r="A18" s="18">
        <v>3.000000</v>
      </c>
      <c r="B18" s="18"/>
      <c r="C18" s="18"/>
      <c r="D18" s="21" t="s">
        <v>33</v>
      </c>
      <c r="E18" s="21"/>
      <c r="F18" s="21"/>
      <c r="G18" s="21"/>
      <c r="H18" s="18"/>
      <c r="I18" s="18"/>
      <c r="J18" s="18"/>
      <c r="K18" s="18"/>
    </row>
    <row r="19" spans="1:11" ht="12.00" thickBot="1" customHeight="1">
      <c r="A19" s="22"/>
      <c r="B19" s="23" t="s">
        <v>34</v>
      </c>
      <c r="C19" s="23"/>
      <c r="D19" s="22" t="s">
        <v>35</v>
      </c>
      <c r="E19" s="22"/>
      <c r="F19" s="16">
        <v>2.000000</v>
      </c>
      <c r="G19" s="16"/>
      <c r="H19" s="17">
        <f ca="1">ROUND(SUM(INDIRECT(ADDRESS(ROW()+(-2), COLUMN()+(2), 1)),INDIRECT(ADDRESS(ROW()+(-8), COLUMN()+(2), 1))), 2)</f>
        <v>17669.890000</v>
      </c>
      <c r="I19" s="17"/>
      <c r="J19" s="17">
        <f ca="1">ROUND(INDIRECT(ADDRESS(ROW()+(0), COLUMN()+(-4), 1))*INDIRECT(ADDRESS(ROW()+(0), COLUMN()+(-2), 1))/100, 2)</f>
        <v>353.400000</v>
      </c>
      <c r="K19" s="17"/>
    </row>
    <row r="20" spans="1:11" ht="12.00" thickBot="1" customHeight="1">
      <c r="A20" s="6" t="s">
        <v>36</v>
      </c>
      <c r="B20" s="7"/>
      <c r="C20" s="7"/>
      <c r="D20" s="8"/>
      <c r="E20" s="8"/>
      <c r="F20" s="24" t="s">
        <v>37</v>
      </c>
      <c r="G20" s="24"/>
      <c r="H20" s="25"/>
      <c r="I20" s="25"/>
      <c r="J20" s="26">
        <f ca="1">ROUND(SUM(INDIRECT(ADDRESS(ROW()+(-1), COLUMN()+(0), 1)),INDIRECT(ADDRESS(ROW()+(-3), COLUMN()+(0), 1)),INDIRECT(ADDRESS(ROW()+(-9), COLUMN()+(0), 1))), 2)</f>
        <v>18023.290000</v>
      </c>
      <c r="K20" s="26"/>
    </row>
  </sheetData>
  <mergeCells count="70">
    <mergeCell ref="A1:K1"/>
    <mergeCell ref="A3:B3"/>
    <mergeCell ref="C3:D3"/>
    <mergeCell ref="E3:F3"/>
    <mergeCell ref="G3:H3"/>
    <mergeCell ref="I3:J3"/>
    <mergeCell ref="A4:K4"/>
    <mergeCell ref="B7:C7"/>
    <mergeCell ref="D7:E7"/>
    <mergeCell ref="F7:G7"/>
    <mergeCell ref="H7:I7"/>
    <mergeCell ref="J7:K7"/>
    <mergeCell ref="B8:C8"/>
    <mergeCell ref="D8:G8"/>
    <mergeCell ref="H8:I8"/>
    <mergeCell ref="J8:K8"/>
    <mergeCell ref="B9:C9"/>
    <mergeCell ref="D9:E9"/>
    <mergeCell ref="F9:G9"/>
    <mergeCell ref="H9:I9"/>
    <mergeCell ref="J9:K9"/>
    <mergeCell ref="B10:C10"/>
    <mergeCell ref="D10:E10"/>
    <mergeCell ref="F10:G10"/>
    <mergeCell ref="H10:I10"/>
    <mergeCell ref="J10:K10"/>
    <mergeCell ref="B11:C11"/>
    <mergeCell ref="D11:E11"/>
    <mergeCell ref="F11:I11"/>
    <mergeCell ref="J11:K11"/>
    <mergeCell ref="B12:C12"/>
    <mergeCell ref="D12:G12"/>
    <mergeCell ref="H12:I12"/>
    <mergeCell ref="J12:K12"/>
    <mergeCell ref="B13:C13"/>
    <mergeCell ref="D13:E13"/>
    <mergeCell ref="F13:G13"/>
    <mergeCell ref="H13:I13"/>
    <mergeCell ref="J13:K13"/>
    <mergeCell ref="B14:C14"/>
    <mergeCell ref="D14:E14"/>
    <mergeCell ref="F14:G14"/>
    <mergeCell ref="H14:I14"/>
    <mergeCell ref="J14:K14"/>
    <mergeCell ref="B15:C15"/>
    <mergeCell ref="D15:E15"/>
    <mergeCell ref="F15:G15"/>
    <mergeCell ref="H15:I15"/>
    <mergeCell ref="J15:K15"/>
    <mergeCell ref="B16:C16"/>
    <mergeCell ref="D16:E16"/>
    <mergeCell ref="F16:G16"/>
    <mergeCell ref="H16:I16"/>
    <mergeCell ref="J16:K16"/>
    <mergeCell ref="B17:C17"/>
    <mergeCell ref="D17:E17"/>
    <mergeCell ref="F17:I17"/>
    <mergeCell ref="J17:K17"/>
    <mergeCell ref="B18:C18"/>
    <mergeCell ref="D18:G18"/>
    <mergeCell ref="H18:I18"/>
    <mergeCell ref="J18:K18"/>
    <mergeCell ref="B19:C19"/>
    <mergeCell ref="D19:E19"/>
    <mergeCell ref="F19:G19"/>
    <mergeCell ref="H19:I19"/>
    <mergeCell ref="J19:K19"/>
    <mergeCell ref="A20:E20"/>
    <mergeCell ref="F20:I20"/>
    <mergeCell ref="J20:K20"/>
  </mergeCells>
  <pageMargins left="0.620079" right="0.472441" top="0.472441" bottom="0.472441" header="0.0" footer="0.0"/>
  <pageSetup paperSize="9" orientation="portrait"/>
  <rowBreaks count="0" manualBreakCount="0">
    </rowBreaks>
</worksheet>
</file>