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<sst xmlns="http://schemas.openxmlformats.org/spreadsheetml/2006/main" count="47" uniqueCount="47">
  <si>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</si>
  <si>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LSV020</t>
  </si>
  <si>
    <t xml:space="preserve">Ud</t>
  </si>
  <si>
    <t xml:space="preserve">Contraventana de aluminio.</t>
  </si>
  <si>
    <r>
      <rPr>
        <sz val="8.25"/>
        <color rgb="FF000000"/>
        <rFont val="Arial"/>
        <family val="2"/>
      </rPr>
      <t xml:space="preserve">Contraventana de aluminio, tipo mallorquina, de una hoja practicable, de lamas fijas, de 500x1500 mm, acabado en anodizado natural, con un espesor mínimo de 15 micras, gama básica. Colocación exterior en ventana. Espesor y calidad del proceso de anodizado garantizado por el sello EWAA-EURAS. Incluso silicona neutra para el sellado de las juntas perimetrales, herrajes de colgar y apertura, tornillería de acero inoxidable, elementos de estanqueidad y accesorios.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</si>
  <si>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</si>
  <si>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</si>
  <si>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</si>
  <si>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</si>
  <si>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</si>
  <si>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</si>
  <si>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</si>
  <si>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mt25dcg010a</t>
  </si>
  <si>
    <t xml:space="preserve">m</t>
  </si>
  <si>
    <t xml:space="preserve">Perfil de aluminio anodizado natural, para conformado de marco de ventana en sistemas de contraventanas practicables, gama básica, incluso juntas de estanqueidad de la hoja, con el certificado de calidad EWAA-EURAS (QUALANOD).</t>
  </si>
  <si>
    <t xml:space="preserve">mt25dcg060a</t>
  </si>
  <si>
    <t xml:space="preserve">m</t>
  </si>
  <si>
    <t xml:space="preserve">Perfil de aluminio anodizado natural, para conformado de hoja de ventana en sistemas de contraventanas, gama básica, incluso junta de estanqueidad de la hoja, con el certificado de calidad EWAA-EURAS (QUALANOD).</t>
  </si>
  <si>
    <t xml:space="preserve">mt25dcg066a</t>
  </si>
  <si>
    <t xml:space="preserve">m</t>
  </si>
  <si>
    <t xml:space="preserve">Perfil de aluminio anodizado natural, para conformado de complemento portalamas en sistemas de contraventanas, gama básica, con el certificado de calidad EWAA-EURAS (QUALANOD).</t>
  </si>
  <si>
    <t xml:space="preserve">mt25dcg070a</t>
  </si>
  <si>
    <t xml:space="preserve">m</t>
  </si>
  <si>
    <t xml:space="preserve">Perfil de aluminio anodizado natural, para conformado de lama terminal en sistemas de contraventanas, gama básica, con el certificado de calidad EWAA-EURAS (QUALANOD).</t>
  </si>
  <si>
    <t xml:space="preserve">mt25dcg090a</t>
  </si>
  <si>
    <t xml:space="preserve">m</t>
  </si>
  <si>
    <t xml:space="preserve">Perfil de aluminio anodizado natural, para conformado de lama fija en sistemas de contraventanas, gama básica, con el certificado de calidad EWAA-EURAS (QUALANOD).</t>
  </si>
  <si>
    <t xml:space="preserve">mt25pfx200ea</t>
  </si>
  <si>
    <t xml:space="preserve">Ud</t>
  </si>
  <si>
    <t xml:space="preserve">Kit compuesto por escuadras, tapas de condensación y salida de agua, y herrajes de ventana practicable de apertura hacia el interior de una hoja.</t>
  </si>
  <si>
    <t xml:space="preserve">mt15sja100</t>
  </si>
  <si>
    <t xml:space="preserve">Ud</t>
  </si>
  <si>
    <t xml:space="preserve">Cartucho de masilla de silicona neutra.</t>
  </si>
  <si>
    <t xml:space="preserve">Subtotal materiales:</t>
  </si>
  <si>
    <t xml:space="preserve">Mano de obra</t>
  </si>
  <si>
    <t xml:space="preserve">mo018</t>
  </si>
  <si>
    <t xml:space="preserve">h</t>
  </si>
  <si>
    <t xml:space="preserve">Fierrero.</t>
  </si>
  <si>
    <t xml:space="preserve">mo059</t>
  </si>
  <si>
    <t xml:space="preserve">h</t>
  </si>
  <si>
    <t xml:space="preserve">Ayudante de fierrero.</t>
  </si>
  <si>
    <t xml:space="preserve">Subtotal mano de obra:</t>
  </si>
  <si>
    <t xml:space="preserve">Herramienta menor</t>
  </si>
  <si>
    <t xml:space="preserve">%</t>
  </si>
  <si>
    <t xml:space="preserve">Herramienta menor</t>
  </si>
  <si>
    <t xml:space="preserve">Coste de mantenimiento decenal: L 674,51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</si>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</sst>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19" customWidth="1"/>
    <col min="4" max="4" width="6.46" customWidth="1"/>
    <col min="5" max="5" width="73.78"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4</v>
      </c>
      <c r="G10" s="12">
        <v>121.33</v>
      </c>
      <c r="H10" s="12">
        <f ca="1">ROUND(INDIRECT(ADDRESS(ROW()+(0), COLUMN()+(-2), 1))*INDIRECT(ADDRESS(ROW()+(0), COLUMN()+(-1), 1)), 2)</f>
        <v>485.32</v>
      </c>
    </row>
    <row r="11" spans="1:8" ht="34.50" thickBot="1" customHeight="1">
      <c r="A11" s="1" t="s">
        <v>15</v>
      </c>
      <c r="B11" s="1"/>
      <c r="C11" s="10" t="s">
        <v>16</v>
      </c>
      <c r="D11" s="10"/>
      <c r="E11" s="1" t="s">
        <v>17</v>
      </c>
      <c r="F11" s="11">
        <v>3.8</v>
      </c>
      <c r="G11" s="12">
        <v>125.9</v>
      </c>
      <c r="H11" s="12">
        <f ca="1">ROUND(INDIRECT(ADDRESS(ROW()+(0), COLUMN()+(-2), 1))*INDIRECT(ADDRESS(ROW()+(0), COLUMN()+(-1), 1)), 2)</f>
        <v>478.42</v>
      </c>
    </row>
    <row r="12" spans="1:8" ht="34.50" thickBot="1" customHeight="1">
      <c r="A12" s="1" t="s">
        <v>18</v>
      </c>
      <c r="B12" s="1"/>
      <c r="C12" s="10" t="s">
        <v>19</v>
      </c>
      <c r="D12" s="10"/>
      <c r="E12" s="1" t="s">
        <v>20</v>
      </c>
      <c r="F12" s="11">
        <v>0.64</v>
      </c>
      <c r="G12" s="12">
        <v>47.62</v>
      </c>
      <c r="H12" s="12">
        <f ca="1">ROUND(INDIRECT(ADDRESS(ROW()+(0), COLUMN()+(-2), 1))*INDIRECT(ADDRESS(ROW()+(0), COLUMN()+(-1), 1)), 2)</f>
        <v>30.48</v>
      </c>
    </row>
    <row r="13" spans="1:8" ht="34.50" thickBot="1" customHeight="1">
      <c r="A13" s="1" t="s">
        <v>21</v>
      </c>
      <c r="B13" s="1"/>
      <c r="C13" s="10" t="s">
        <v>22</v>
      </c>
      <c r="D13" s="10"/>
      <c r="E13" s="1" t="s">
        <v>23</v>
      </c>
      <c r="F13" s="11">
        <v>0.64</v>
      </c>
      <c r="G13" s="12">
        <v>93.93</v>
      </c>
      <c r="H13" s="12">
        <f ca="1">ROUND(INDIRECT(ADDRESS(ROW()+(0), COLUMN()+(-2), 1))*INDIRECT(ADDRESS(ROW()+(0), COLUMN()+(-1), 1)), 2)</f>
        <v>60.12</v>
      </c>
    </row>
    <row r="14" spans="1:8" ht="34.50" thickBot="1" customHeight="1">
      <c r="A14" s="1" t="s">
        <v>24</v>
      </c>
      <c r="B14" s="1"/>
      <c r="C14" s="10" t="s">
        <v>25</v>
      </c>
      <c r="D14" s="10"/>
      <c r="E14" s="1" t="s">
        <v>26</v>
      </c>
      <c r="F14" s="11">
        <v>11.52</v>
      </c>
      <c r="G14" s="12">
        <v>68.82</v>
      </c>
      <c r="H14" s="12">
        <f ca="1">ROUND(INDIRECT(ADDRESS(ROW()+(0), COLUMN()+(-2), 1))*INDIRECT(ADDRESS(ROW()+(0), COLUMN()+(-1), 1)), 2)</f>
        <v>792.81</v>
      </c>
    </row>
    <row r="15" spans="1:8" ht="24.00" thickBot="1" customHeight="1">
      <c r="A15" s="1" t="s">
        <v>27</v>
      </c>
      <c r="B15" s="1"/>
      <c r="C15" s="10" t="s">
        <v>28</v>
      </c>
      <c r="D15" s="10"/>
      <c r="E15" s="1" t="s">
        <v>29</v>
      </c>
      <c r="F15" s="11">
        <v>1</v>
      </c>
      <c r="G15" s="12">
        <v>754.89</v>
      </c>
      <c r="H15" s="12">
        <f ca="1">ROUND(INDIRECT(ADDRESS(ROW()+(0), COLUMN()+(-2), 1))*INDIRECT(ADDRESS(ROW()+(0), COLUMN()+(-1), 1)), 2)</f>
        <v>754.89</v>
      </c>
    </row>
    <row r="16" spans="1:8" ht="13.50" thickBot="1" customHeight="1">
      <c r="A16" s="1" t="s">
        <v>30</v>
      </c>
      <c r="B16" s="1"/>
      <c r="C16" s="10" t="s">
        <v>31</v>
      </c>
      <c r="D16" s="10"/>
      <c r="E16" s="1" t="s">
        <v>32</v>
      </c>
      <c r="F16" s="13">
        <v>0.14</v>
      </c>
      <c r="G16" s="14">
        <v>113.01</v>
      </c>
      <c r="H16" s="14">
        <f ca="1">ROUND(INDIRECT(ADDRESS(ROW()+(0), COLUMN()+(-2), 1))*INDIRECT(ADDRESS(ROW()+(0), COLUMN()+(-1), 1)), 2)</f>
        <v>15.82</v>
      </c>
    </row>
    <row r="17" spans="1:8" ht="13.50" thickBot="1" customHeight="1">
      <c r="A17" s="15"/>
      <c r="B17" s="15"/>
      <c r="C17" s="15"/>
      <c r="D17" s="15"/>
      <c r="E17" s="15"/>
      <c r="F17" s="9" t="s">
        <v>33</v>
      </c>
      <c r="G17" s="9"/>
      <c r="H17" s="17">
        <f ca="1">ROUND(SUM(INDIRECT(ADDRESS(ROW()+(-1), COLUMN()+(0), 1)),INDIRECT(ADDRESS(ROW()+(-2), COLUMN()+(0), 1)),INDIRECT(ADDRESS(ROW()+(-3), COLUMN()+(0), 1)),INDIRECT(ADDRESS(ROW()+(-4), COLUMN()+(0), 1)),INDIRECT(ADDRESS(ROW()+(-5), COLUMN()+(0), 1)),INDIRECT(ADDRESS(ROW()+(-6), COLUMN()+(0), 1)),INDIRECT(ADDRESS(ROW()+(-7), COLUMN()+(0), 1))), 2)</f>
        <v>2617.86</v>
      </c>
    </row>
    <row r="18" spans="1:8" ht="13.50" thickBot="1" customHeight="1">
      <c r="A18" s="15">
        <v>2</v>
      </c>
      <c r="B18" s="15"/>
      <c r="C18" s="15"/>
      <c r="D18" s="15"/>
      <c r="E18" s="18" t="s">
        <v>34</v>
      </c>
      <c r="F18" s="18"/>
      <c r="G18" s="15"/>
      <c r="H18" s="15"/>
    </row>
    <row r="19" spans="1:8" ht="13.50" thickBot="1" customHeight="1">
      <c r="A19" s="1" t="s">
        <v>35</v>
      </c>
      <c r="B19" s="1"/>
      <c r="C19" s="10" t="s">
        <v>36</v>
      </c>
      <c r="D19" s="10"/>
      <c r="E19" s="1" t="s">
        <v>37</v>
      </c>
      <c r="F19" s="11">
        <v>1.264</v>
      </c>
      <c r="G19" s="12">
        <v>117.04</v>
      </c>
      <c r="H19" s="12">
        <f ca="1">ROUND(INDIRECT(ADDRESS(ROW()+(0), COLUMN()+(-2), 1))*INDIRECT(ADDRESS(ROW()+(0), COLUMN()+(-1), 1)), 2)</f>
        <v>147.94</v>
      </c>
    </row>
    <row r="20" spans="1:8" ht="13.50" thickBot="1" customHeight="1">
      <c r="A20" s="1" t="s">
        <v>38</v>
      </c>
      <c r="B20" s="1"/>
      <c r="C20" s="10" t="s">
        <v>39</v>
      </c>
      <c r="D20" s="10"/>
      <c r="E20" s="1" t="s">
        <v>40</v>
      </c>
      <c r="F20" s="13">
        <v>1.264</v>
      </c>
      <c r="G20" s="14">
        <v>86.52</v>
      </c>
      <c r="H20" s="14">
        <f ca="1">ROUND(INDIRECT(ADDRESS(ROW()+(0), COLUMN()+(-2), 1))*INDIRECT(ADDRESS(ROW()+(0), COLUMN()+(-1), 1)), 2)</f>
        <v>109.36</v>
      </c>
    </row>
    <row r="21" spans="1:8" ht="13.50" thickBot="1" customHeight="1">
      <c r="A21" s="15"/>
      <c r="B21" s="15"/>
      <c r="C21" s="15"/>
      <c r="D21" s="15"/>
      <c r="E21" s="15"/>
      <c r="F21" s="9" t="s">
        <v>41</v>
      </c>
      <c r="G21" s="9"/>
      <c r="H21" s="17">
        <f ca="1">ROUND(SUM(INDIRECT(ADDRESS(ROW()+(-1), COLUMN()+(0), 1)),INDIRECT(ADDRESS(ROW()+(-2), COLUMN()+(0), 1))), 2)</f>
        <v>257.3</v>
      </c>
    </row>
    <row r="22" spans="1:8" ht="13.50" thickBot="1" customHeight="1">
      <c r="A22" s="15">
        <v>3</v>
      </c>
      <c r="B22" s="15"/>
      <c r="C22" s="15"/>
      <c r="D22" s="15"/>
      <c r="E22" s="18" t="s">
        <v>42</v>
      </c>
      <c r="F22" s="18"/>
      <c r="G22" s="15"/>
      <c r="H22" s="15"/>
    </row>
    <row r="23" spans="1:8" ht="13.50" thickBot="1" customHeight="1">
      <c r="A23" s="19"/>
      <c r="B23" s="19"/>
      <c r="C23" s="20" t="s">
        <v>43</v>
      </c>
      <c r="D23" s="20"/>
      <c r="E23" s="19" t="s">
        <v>44</v>
      </c>
      <c r="F23" s="13">
        <v>2</v>
      </c>
      <c r="G23" s="14">
        <f ca="1">ROUND(SUM(INDIRECT(ADDRESS(ROW()+(-2), COLUMN()+(1), 1)),INDIRECT(ADDRESS(ROW()+(-6), COLUMN()+(1), 1))), 2)</f>
        <v>2875.16</v>
      </c>
      <c r="H23" s="14">
        <f ca="1">ROUND(INDIRECT(ADDRESS(ROW()+(0), COLUMN()+(-2), 1))*INDIRECT(ADDRESS(ROW()+(0), COLUMN()+(-1), 1))/100, 2)</f>
        <v>57.5</v>
      </c>
    </row>
    <row r="24" spans="1:8" ht="13.50" thickBot="1" customHeight="1">
      <c r="A24" s="21" t="s">
        <v>45</v>
      </c>
      <c r="B24" s="21"/>
      <c r="C24" s="22"/>
      <c r="D24" s="22"/>
      <c r="E24" s="23"/>
      <c r="F24" s="24" t="s">
        <v>46</v>
      </c>
      <c r="G24" s="25"/>
      <c r="H24" s="26">
        <f ca="1">ROUND(SUM(INDIRECT(ADDRESS(ROW()+(-1), COLUMN()+(0), 1)),INDIRECT(ADDRESS(ROW()+(-3), COLUMN()+(0), 1)),INDIRECT(ADDRESS(ROW()+(-7), COLUMN()+(0), 1))), 2)</f>
        <v>2932.66</v>
      </c>
    </row>
  </sheetData>
  <mergeCells count="4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F17:G17"/>
    <mergeCell ref="A18:B18"/>
    <mergeCell ref="C18:D18"/>
    <mergeCell ref="E18:F18"/>
    <mergeCell ref="A19:B19"/>
    <mergeCell ref="C19:D19"/>
    <mergeCell ref="A20:B20"/>
    <mergeCell ref="C20:D20"/>
    <mergeCell ref="A21:B21"/>
    <mergeCell ref="C21:D21"/>
    <mergeCell ref="F21:G21"/>
    <mergeCell ref="A22:B22"/>
    <mergeCell ref="C22:D22"/>
    <mergeCell ref="E22:F22"/>
    <mergeCell ref="A23:B23"/>
    <mergeCell ref="C23:D23"/>
    <mergeCell ref="A24:E24"/>
    <mergeCell ref="F24:G24"/>
  </mergeCells>
  <pageMargins left="0.147638" right="0.147638" top="0.206693" bottom="0.206693" header="0.0" footer="0.0"/>
  <pageSetup paperSize="9" orientation="portrait"/>
  <rowBreaks count="0" manualBreakCount="0">
    </rowBreaks>
</worksheet>
</file>