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<sst xmlns="http://schemas.openxmlformats.org/spreadsheetml/2006/main" count="32" uniqueCount="32">
  <si>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</si>
  <si>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LSZ030</t>
  </si>
  <si>
    <t xml:space="preserve">m²</t>
  </si>
  <si>
    <t xml:space="preserve">Celosía de lamas de aluminio.</t>
  </si>
  <si>
    <r>
      <rPr>
        <sz val="8.25"/>
        <color rgb="FF000000"/>
        <rFont val="Arial"/>
        <family val="2"/>
      </rPr>
      <t xml:space="preserve">Celosía fija de lamas verticales orientables machihembradas entre sí, de aluminio, acabado lacado con 60 micras de espesor mínimo de película seca, color a elegir, con el sello QUALICOAT, de 150 a 200 mm de anchura, con testeros de nylon de elevada resistencia y pivotes de aluminio de 6 mm de diámetro mínimo, alojados en el marco de aluminio extruido de aleación 6063 con tratamiento térmico T5, con accionamiento manual. Incluso elementos de fijación para montaje en posición vertical sobre superficie soporte de mampostería.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</si>
  <si>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</si>
  <si>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</si>
  <si>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</si>
  <si>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</si>
  <si>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</si>
  <si>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</si>
  <si>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</si>
  <si>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mt26aaa033a</t>
  </si>
  <si>
    <t xml:space="preserve">Ud</t>
  </si>
  <si>
    <t xml:space="preserve">Anclaje mecánico con taco de nylon y tornillo de acero galvanizado, de cabeza avellanada.</t>
  </si>
  <si>
    <t xml:space="preserve">mt25pce030c</t>
  </si>
  <si>
    <t xml:space="preserve">m²</t>
  </si>
  <si>
    <t xml:space="preserve">Celosía fija de lamas verticales orientables machihembradas entre sí, de aluminio, acabado lacado con 60 micras de espesor mínimo de película seca, color a elegir, con el sello QUALICOAT, de 150 a 200 mm de anchura, con testeros de nylon de elevada resistencia y pivotes de aluminio de 6 mm de diámetro mínimo, alojados en el marco de aluminio extruido de aleación 6063 con tratamiento térmico T5, con accionamiento manual.</t>
  </si>
  <si>
    <t xml:space="preserve">Subtotal materiales:</t>
  </si>
  <si>
    <t xml:space="preserve">Mano de obra</t>
  </si>
  <si>
    <t xml:space="preserve">mo018</t>
  </si>
  <si>
    <t xml:space="preserve">h</t>
  </si>
  <si>
    <t xml:space="preserve">Fierrero.</t>
  </si>
  <si>
    <t xml:space="preserve">mo059</t>
  </si>
  <si>
    <t xml:space="preserve">h</t>
  </si>
  <si>
    <t xml:space="preserve">Ayudante de fierrero.</t>
  </si>
  <si>
    <t xml:space="preserve">Subtotal mano de obra:</t>
  </si>
  <si>
    <t xml:space="preserve">Herramienta menor</t>
  </si>
  <si>
    <t xml:space="preserve">%</t>
  </si>
  <si>
    <t xml:space="preserve">Herramienta menor</t>
  </si>
  <si>
    <t xml:space="preserve">Coste de mantenimiento decenal: L 517,92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</si>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</sst>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4</v>
      </c>
      <c r="G10" s="12">
        <v>8.19</v>
      </c>
      <c r="H10" s="12">
        <f ca="1">ROUND(INDIRECT(ADDRESS(ROW()+(0), COLUMN()+(-2), 1))*INDIRECT(ADDRESS(ROW()+(0), COLUMN()+(-1), 1)), 2)</f>
        <v>32.76</v>
      </c>
    </row>
    <row r="11" spans="1:8" ht="66.00" thickBot="1" customHeight="1">
      <c r="A11" s="1" t="s">
        <v>15</v>
      </c>
      <c r="B11" s="1"/>
      <c r="C11" s="10" t="s">
        <v>16</v>
      </c>
      <c r="D11" s="10"/>
      <c r="E11" s="1" t="s">
        <v>17</v>
      </c>
      <c r="F11" s="13">
        <v>1</v>
      </c>
      <c r="G11" s="14">
        <v>2590.98</v>
      </c>
      <c r="H11" s="14">
        <f ca="1">ROUND(INDIRECT(ADDRESS(ROW()+(0), COLUMN()+(-2), 1))*INDIRECT(ADDRESS(ROW()+(0), COLUMN()+(-1), 1)), 2)</f>
        <v>2590.98</v>
      </c>
    </row>
    <row r="12" spans="1:8" ht="13.50" thickBot="1" customHeight="1">
      <c r="A12" s="15"/>
      <c r="B12" s="15"/>
      <c r="C12" s="15"/>
      <c r="D12" s="15"/>
      <c r="E12" s="15"/>
      <c r="F12" s="9" t="s">
        <v>18</v>
      </c>
      <c r="G12" s="9"/>
      <c r="H12" s="17">
        <f ca="1">ROUND(SUM(INDIRECT(ADDRESS(ROW()+(-1), COLUMN()+(0), 1)),INDIRECT(ADDRESS(ROW()+(-2), COLUMN()+(0), 1))), 2)</f>
        <v>2623.74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0.379</v>
      </c>
      <c r="G14" s="12">
        <v>117.04</v>
      </c>
      <c r="H14" s="12">
        <f ca="1">ROUND(INDIRECT(ADDRESS(ROW()+(0), COLUMN()+(-2), 1))*INDIRECT(ADDRESS(ROW()+(0), COLUMN()+(-1), 1)), 2)</f>
        <v>44.36</v>
      </c>
    </row>
    <row r="15" spans="1:8" ht="13.50" thickBot="1" customHeight="1">
      <c r="A15" s="1" t="s">
        <v>23</v>
      </c>
      <c r="B15" s="1"/>
      <c r="C15" s="10" t="s">
        <v>24</v>
      </c>
      <c r="D15" s="10"/>
      <c r="E15" s="1" t="s">
        <v>25</v>
      </c>
      <c r="F15" s="13">
        <v>0.379</v>
      </c>
      <c r="G15" s="14">
        <v>86.52</v>
      </c>
      <c r="H15" s="14">
        <f ca="1">ROUND(INDIRECT(ADDRESS(ROW()+(0), COLUMN()+(-2), 1))*INDIRECT(ADDRESS(ROW()+(0), COLUMN()+(-1), 1)), 2)</f>
        <v>32.79</v>
      </c>
    </row>
    <row r="16" spans="1:8" ht="13.50" thickBot="1" customHeight="1">
      <c r="A16" s="15"/>
      <c r="B16" s="15"/>
      <c r="C16" s="15"/>
      <c r="D16" s="15"/>
      <c r="E16" s="15"/>
      <c r="F16" s="9" t="s">
        <v>26</v>
      </c>
      <c r="G16" s="9"/>
      <c r="H16" s="17">
        <f ca="1">ROUND(SUM(INDIRECT(ADDRESS(ROW()+(-1), COLUMN()+(0), 1)),INDIRECT(ADDRESS(ROW()+(-2), COLUMN()+(0), 1))), 2)</f>
        <v>77.15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2700.89</v>
      </c>
      <c r="H18" s="14">
        <f ca="1">ROUND(INDIRECT(ADDRESS(ROW()+(0), COLUMN()+(-2), 1))*INDIRECT(ADDRESS(ROW()+(0), COLUMN()+(-1), 1))/100, 2)</f>
        <v>54.02</v>
      </c>
    </row>
    <row r="19" spans="1:8" ht="13.50" thickBot="1" customHeight="1">
      <c r="A19" s="21" t="s">
        <v>30</v>
      </c>
      <c r="B19" s="21"/>
      <c r="C19" s="22"/>
      <c r="D19" s="22"/>
      <c r="E19" s="23"/>
      <c r="F19" s="24" t="s">
        <v>31</v>
      </c>
      <c r="G19" s="25"/>
      <c r="H19" s="26">
        <f ca="1">ROUND(SUM(INDIRECT(ADDRESS(ROW()+(-1), COLUMN()+(0), 1)),INDIRECT(ADDRESS(ROW()+(-3), COLUMN()+(0), 1)),INDIRECT(ADDRESS(ROW()+(-7), COLUMN()+(0), 1))), 2)</f>
        <v>2754.91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