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<sst xmlns="http://schemas.openxmlformats.org/spreadsheetml/2006/main" count="64" uniqueCount="64">
  <si>
    <t xml:space="preserve"/>
  </si>
  <si>
    <t xml:space="preserve">QAF020</t>
  </si>
  <si>
    <t xml:space="preserve">m</t>
  </si>
  <si>
    <t xml:space="preserve">Encuentro de techo plano transitable, no ventilado con paramento vertical. Impermeabilización con láminas asfálticas.</t>
  </si>
  <si>
    <r>
      <rPr>
        <sz val="8.25"/>
        <color rgb="FF000000"/>
        <rFont val="Arial"/>
        <family val="2"/>
      </rPr>
      <t xml:space="preserve">Encuentro de techo plano transitable, no ventilado, con piso fijo, tipo convencional con paramento vertical; mediante la realización de un retranqueo perimetral de más de 5 cm con respecto al paramento vertical y de más de 20 cm de altura sobre la protección de la cubierta, relleno con mortero de cemento, confeccionado en obra, dosificación 1:8 colocado sobre la impermeabilización soldada a su vez al soporte y formada por: banda de refuerzo de 50 cm de anchura, realizada a partir de lámina de betún modificado con elastómero SBS, masa nominal 4 kg/m², con armadura de fieltro de poliéster no tejido de 160 g/m², de superficie no protegida, totalmente adherida al soporte con soplete, previa imprimación con emulsión asfáltica aniónica con cargas. Remate con banda de terminación de 50 cm de desarrollo con lámina de betún modificado con elastómero SBS, masa nominal 4 kg/m², con armadura de fieltro de poliéster no tejido de 160 g/m², de superficie no protegida, acabado con un revestimiento de zócalos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</si>
  <si>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</si>
  <si>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</si>
  <si>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</si>
  <si>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</si>
  <si>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</si>
  <si>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</si>
  <si>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</si>
  <si>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mt14iea020c</t>
  </si>
  <si>
    <t xml:space="preserve">kg</t>
  </si>
  <si>
    <t xml:space="preserve">Emulsión asfáltica aniónica con cargas.</t>
  </si>
  <si>
    <t xml:space="preserve">mt14lba010g</t>
  </si>
  <si>
    <t xml:space="preserve">m²</t>
  </si>
  <si>
    <t xml:space="preserve">Lámina de betún modificado con elastómero SBS, de 3,5 mm de espesor, masa nominal 4 kg/m², con armadura de fieltro de poliéster no tejido de 160 g/m², de superficie no protegida.</t>
  </si>
  <si>
    <t xml:space="preserve">mt08aaa010a</t>
  </si>
  <si>
    <t xml:space="preserve">m³</t>
  </si>
  <si>
    <t xml:space="preserve">Agua.</t>
  </si>
  <si>
    <t xml:space="preserve">mt01arg005a</t>
  </si>
  <si>
    <t xml:space="preserve">t</t>
  </si>
  <si>
    <t xml:space="preserve">Arena de cantera, para mortero mezclado en obra.</t>
  </si>
  <si>
    <t xml:space="preserve">mt08cem000i</t>
  </si>
  <si>
    <t xml:space="preserve">kg</t>
  </si>
  <si>
    <t xml:space="preserve">Cemento gris en sacos.</t>
  </si>
  <si>
    <t xml:space="preserve">mt18rcr010a300</t>
  </si>
  <si>
    <t xml:space="preserve">m</t>
  </si>
  <si>
    <t xml:space="preserve">Zócalo cerámico de gres rústico, de 7 cm de anchura, L 3,00/m.</t>
  </si>
  <si>
    <t xml:space="preserve">mt09mcr021g</t>
  </si>
  <si>
    <t xml:space="preserve">kg</t>
  </si>
  <si>
    <t xml:space="preserve">Adhesivo cementoso de fraguado normal, C1, color gris.</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</si>
  <si>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</si>
  <si>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</si>
  <si>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</si>
  <si>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mt08adt010</t>
  </si>
  <si>
    <t xml:space="preserve">kg</t>
  </si>
  <si>
    <t xml:space="preserve">Aditivo hidrófugo para impermeabilización de morteros u concretos.</t>
  </si>
  <si>
    <t xml:space="preserve">Subtotal materiales:</t>
  </si>
  <si>
    <t xml:space="preserve">Equipo y maquinaria</t>
  </si>
  <si>
    <t xml:space="preserve">mq06hor010</t>
  </si>
  <si>
    <t xml:space="preserve">h</t>
  </si>
  <si>
    <t xml:space="preserve">Mezcladora de concreto eléctrica con una capacidad de amasado de 160 l.</t>
  </si>
  <si>
    <t xml:space="preserve">Subtotal equipo y maquinaria:</t>
  </si>
  <si>
    <t xml:space="preserve">Mano de obra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</si>
  <si>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</si>
  <si>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</si>
  <si>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</si>
  <si>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</si>
  <si>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</si>
  <si>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</si>
  <si>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mo113</t>
  </si>
  <si>
    <t xml:space="preserve">h</t>
  </si>
  <si>
    <t xml:space="preserve">Peón de albañilería.</t>
  </si>
  <si>
    <t xml:space="preserve">mo023</t>
  </si>
  <si>
    <t xml:space="preserve">h</t>
  </si>
  <si>
    <t xml:space="preserve">Colocador de pisos.</t>
  </si>
  <si>
    <t xml:space="preserve">Subtotal mano de obra:</t>
  </si>
  <si>
    <t xml:space="preserve">Herramienta menor</t>
  </si>
  <si>
    <t xml:space="preserve">%</t>
  </si>
  <si>
    <t xml:space="preserve">Herramienta menor</t>
  </si>
  <si>
    <t xml:space="preserve">Coste de mantenimiento decenal: L 133,04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</si>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</sst>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7.65" customWidth="1"/>
    <col min="5" max="5" width="67.15" customWidth="1"/>
    <col min="6" max="6" width="16.15" customWidth="1"/>
    <col min="7" max="7" width="12.7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0.15</v>
      </c>
      <c r="G10" s="12">
        <v>119.08</v>
      </c>
      <c r="H10" s="12">
        <f ca="1">ROUND(INDIRECT(ADDRESS(ROW()+(0), COLUMN()+(-2), 1))*INDIRECT(ADDRESS(ROW()+(0), COLUMN()+(-1), 1)), 2)</f>
        <v>17.86</v>
      </c>
    </row>
    <row r="11" spans="1:8" ht="34.50" thickBot="1" customHeight="1">
      <c r="A11" s="1" t="s">
        <v>15</v>
      </c>
      <c r="B11" s="1"/>
      <c r="C11" s="1"/>
      <c r="D11" s="10" t="s">
        <v>16</v>
      </c>
      <c r="E11" s="1" t="s">
        <v>17</v>
      </c>
      <c r="F11" s="11">
        <v>1.025</v>
      </c>
      <c r="G11" s="12">
        <v>250.07</v>
      </c>
      <c r="H11" s="12">
        <f ca="1">ROUND(INDIRECT(ADDRESS(ROW()+(0), COLUMN()+(-2), 1))*INDIRECT(ADDRESS(ROW()+(0), COLUMN()+(-1), 1)), 2)</f>
        <v>256.32</v>
      </c>
    </row>
    <row r="12" spans="1:8" ht="13.50" thickBot="1" customHeight="1">
      <c r="A12" s="1" t="s">
        <v>18</v>
      </c>
      <c r="B12" s="1"/>
      <c r="C12" s="1"/>
      <c r="D12" s="10" t="s">
        <v>19</v>
      </c>
      <c r="E12" s="1" t="s">
        <v>20</v>
      </c>
      <c r="F12" s="11">
        <v>0.006</v>
      </c>
      <c r="G12" s="12">
        <v>38.26</v>
      </c>
      <c r="H12" s="12">
        <f ca="1">ROUND(INDIRECT(ADDRESS(ROW()+(0), COLUMN()+(-2), 1))*INDIRECT(ADDRESS(ROW()+(0), COLUMN()+(-1), 1)), 2)</f>
        <v>0.23</v>
      </c>
    </row>
    <row r="13" spans="1:8" ht="13.50" thickBot="1" customHeight="1">
      <c r="A13" s="1" t="s">
        <v>21</v>
      </c>
      <c r="B13" s="1"/>
      <c r="C13" s="1"/>
      <c r="D13" s="10" t="s">
        <v>22</v>
      </c>
      <c r="E13" s="1" t="s">
        <v>23</v>
      </c>
      <c r="F13" s="11">
        <v>0.021</v>
      </c>
      <c r="G13" s="12">
        <v>515.57</v>
      </c>
      <c r="H13" s="12">
        <f ca="1">ROUND(INDIRECT(ADDRESS(ROW()+(0), COLUMN()+(-2), 1))*INDIRECT(ADDRESS(ROW()+(0), COLUMN()+(-1), 1)), 2)</f>
        <v>10.83</v>
      </c>
    </row>
    <row r="14" spans="1:8" ht="13.50" thickBot="1" customHeight="1">
      <c r="A14" s="1" t="s">
        <v>24</v>
      </c>
      <c r="B14" s="1"/>
      <c r="C14" s="1"/>
      <c r="D14" s="10" t="s">
        <v>25</v>
      </c>
      <c r="E14" s="1" t="s">
        <v>26</v>
      </c>
      <c r="F14" s="11">
        <v>2.368</v>
      </c>
      <c r="G14" s="12">
        <v>4.16</v>
      </c>
      <c r="H14" s="12">
        <f ca="1">ROUND(INDIRECT(ADDRESS(ROW()+(0), COLUMN()+(-2), 1))*INDIRECT(ADDRESS(ROW()+(0), COLUMN()+(-1), 1)), 2)</f>
        <v>9.85</v>
      </c>
    </row>
    <row r="15" spans="1:8" ht="13.50" thickBot="1" customHeight="1">
      <c r="A15" s="1" t="s">
        <v>27</v>
      </c>
      <c r="B15" s="1"/>
      <c r="C15" s="1"/>
      <c r="D15" s="10" t="s">
        <v>28</v>
      </c>
      <c r="E15" s="1" t="s">
        <v>29</v>
      </c>
      <c r="F15" s="11">
        <v>1.05</v>
      </c>
      <c r="G15" s="12">
        <v>81.14</v>
      </c>
      <c r="H15" s="12">
        <f ca="1">ROUND(INDIRECT(ADDRESS(ROW()+(0), COLUMN()+(-2), 1))*INDIRECT(ADDRESS(ROW()+(0), COLUMN()+(-1), 1)), 2)</f>
        <v>85.2</v>
      </c>
    </row>
    <row r="16" spans="1:8" ht="13.50" thickBot="1" customHeight="1">
      <c r="A16" s="1" t="s">
        <v>30</v>
      </c>
      <c r="B16" s="1"/>
      <c r="C16" s="1"/>
      <c r="D16" s="10" t="s">
        <v>31</v>
      </c>
      <c r="E16" s="1" t="s">
        <v>32</v>
      </c>
      <c r="F16" s="11">
        <v>0.24</v>
      </c>
      <c r="G16" s="12">
        <v>8.65</v>
      </c>
      <c r="H16" s="12">
        <f ca="1">ROUND(INDIRECT(ADDRESS(ROW()+(0), COLUMN()+(-2), 1))*INDIRECT(ADDRESS(ROW()+(0), COLUMN()+(-1), 1)), 2)</f>
        <v>2.08</v>
      </c>
    </row>
    <row r="17" spans="1:8" ht="76.50" thickBot="1" customHeight="1">
      <c r="A17" s="1" t="s">
        <v>33</v>
      </c>
      <c r="B17" s="1"/>
      <c r="C17" s="1"/>
      <c r="D17" s="10" t="s">
        <v>34</v>
      </c>
      <c r="E17" s="1" t="s">
        <v>35</v>
      </c>
      <c r="F17" s="11">
        <v>0.01</v>
      </c>
      <c r="G17" s="12">
        <v>35.97</v>
      </c>
      <c r="H17" s="12">
        <f ca="1">ROUND(INDIRECT(ADDRESS(ROW()+(0), COLUMN()+(-2), 1))*INDIRECT(ADDRESS(ROW()+(0), COLUMN()+(-1), 1)), 2)</f>
        <v>0.36</v>
      </c>
    </row>
    <row r="18" spans="1:8" ht="13.50" thickBot="1" customHeight="1">
      <c r="A18" s="1" t="s">
        <v>36</v>
      </c>
      <c r="B18" s="1"/>
      <c r="C18" s="1"/>
      <c r="D18" s="10" t="s">
        <v>37</v>
      </c>
      <c r="E18" s="1" t="s">
        <v>38</v>
      </c>
      <c r="F18" s="13">
        <v>0.09</v>
      </c>
      <c r="G18" s="14">
        <v>30.61</v>
      </c>
      <c r="H18" s="14">
        <f ca="1">ROUND(INDIRECT(ADDRESS(ROW()+(0), COLUMN()+(-2), 1))*INDIRECT(ADDRESS(ROW()+(0), COLUMN()+(-1), 1)), 2)</f>
        <v>2.75</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385.48</v>
      </c>
    </row>
    <row r="20" spans="1:8" ht="13.50" thickBot="1" customHeight="1">
      <c r="A20" s="15">
        <v>2</v>
      </c>
      <c r="B20" s="15"/>
      <c r="C20" s="15"/>
      <c r="D20" s="15"/>
      <c r="E20" s="18" t="s">
        <v>40</v>
      </c>
      <c r="F20" s="18"/>
      <c r="G20" s="15"/>
      <c r="H20" s="15"/>
    </row>
    <row r="21" spans="1:8" ht="13.50" thickBot="1" customHeight="1">
      <c r="A21" s="1" t="s">
        <v>41</v>
      </c>
      <c r="B21" s="1"/>
      <c r="C21" s="1"/>
      <c r="D21" s="10" t="s">
        <v>42</v>
      </c>
      <c r="E21" s="1" t="s">
        <v>43</v>
      </c>
      <c r="F21" s="13">
        <v>0.021</v>
      </c>
      <c r="G21" s="14">
        <v>76.52</v>
      </c>
      <c r="H21" s="14">
        <f ca="1">ROUND(INDIRECT(ADDRESS(ROW()+(0), COLUMN()+(-2), 1))*INDIRECT(ADDRESS(ROW()+(0), COLUMN()+(-1), 1)), 2)</f>
        <v>1.61</v>
      </c>
    </row>
    <row r="22" spans="1:8" ht="13.50" thickBot="1" customHeight="1">
      <c r="A22" s="15"/>
      <c r="B22" s="15"/>
      <c r="C22" s="15"/>
      <c r="D22" s="15"/>
      <c r="E22" s="15"/>
      <c r="F22" s="9" t="s">
        <v>44</v>
      </c>
      <c r="G22" s="9"/>
      <c r="H22" s="17">
        <f ca="1">ROUND(SUM(INDIRECT(ADDRESS(ROW()+(-1), COLUMN()+(0), 1))), 2)</f>
        <v>1.61</v>
      </c>
    </row>
    <row r="23" spans="1:8" ht="13.50" thickBot="1" customHeight="1">
      <c r="A23" s="15">
        <v>3</v>
      </c>
      <c r="B23" s="15"/>
      <c r="C23" s="15"/>
      <c r="D23" s="15"/>
      <c r="E23" s="18" t="s">
        <v>45</v>
      </c>
      <c r="F23" s="18"/>
      <c r="G23" s="15"/>
      <c r="H23" s="15"/>
    </row>
    <row r="24" spans="1:8" ht="13.50" thickBot="1" customHeight="1">
      <c r="A24" s="1" t="s">
        <v>46</v>
      </c>
      <c r="B24" s="1"/>
      <c r="C24" s="1"/>
      <c r="D24" s="10" t="s">
        <v>47</v>
      </c>
      <c r="E24" s="1" t="s">
        <v>48</v>
      </c>
      <c r="F24" s="11">
        <v>0.216</v>
      </c>
      <c r="G24" s="12">
        <v>115.52</v>
      </c>
      <c r="H24" s="12">
        <f ca="1">ROUND(INDIRECT(ADDRESS(ROW()+(0), COLUMN()+(-2), 1))*INDIRECT(ADDRESS(ROW()+(0), COLUMN()+(-1), 1)), 2)</f>
        <v>24.95</v>
      </c>
    </row>
    <row r="25" spans="1:8" ht="13.50" thickBot="1" customHeight="1">
      <c r="A25" s="1" t="s">
        <v>49</v>
      </c>
      <c r="B25" s="1"/>
      <c r="C25" s="1"/>
      <c r="D25" s="10" t="s">
        <v>50</v>
      </c>
      <c r="E25" s="1" t="s">
        <v>51</v>
      </c>
      <c r="F25" s="11">
        <v>0.216</v>
      </c>
      <c r="G25" s="12">
        <v>86.35</v>
      </c>
      <c r="H25" s="12">
        <f ca="1">ROUND(INDIRECT(ADDRESS(ROW()+(0), COLUMN()+(-2), 1))*INDIRECT(ADDRESS(ROW()+(0), COLUMN()+(-1), 1)), 2)</f>
        <v>18.65</v>
      </c>
    </row>
    <row r="26" spans="1:8" ht="13.50" thickBot="1" customHeight="1">
      <c r="A26" s="1" t="s">
        <v>52</v>
      </c>
      <c r="B26" s="1"/>
      <c r="C26" s="1"/>
      <c r="D26" s="10" t="s">
        <v>53</v>
      </c>
      <c r="E26" s="1" t="s">
        <v>54</v>
      </c>
      <c r="F26" s="11">
        <v>0.114</v>
      </c>
      <c r="G26" s="12">
        <v>83.2</v>
      </c>
      <c r="H26" s="12">
        <f ca="1">ROUND(INDIRECT(ADDRESS(ROW()+(0), COLUMN()+(-2), 1))*INDIRECT(ADDRESS(ROW()+(0), COLUMN()+(-1), 1)), 2)</f>
        <v>9.48</v>
      </c>
    </row>
    <row r="27" spans="1:8" ht="13.50" thickBot="1" customHeight="1">
      <c r="A27" s="1" t="s">
        <v>55</v>
      </c>
      <c r="B27" s="1"/>
      <c r="C27" s="1"/>
      <c r="D27" s="10" t="s">
        <v>56</v>
      </c>
      <c r="E27" s="1" t="s">
        <v>57</v>
      </c>
      <c r="F27" s="13">
        <v>0.222</v>
      </c>
      <c r="G27" s="14">
        <v>115.52</v>
      </c>
      <c r="H27" s="14">
        <f ca="1">ROUND(INDIRECT(ADDRESS(ROW()+(0), COLUMN()+(-2), 1))*INDIRECT(ADDRESS(ROW()+(0), COLUMN()+(-1), 1)), 2)</f>
        <v>25.65</v>
      </c>
    </row>
    <row r="28" spans="1:8" ht="13.50" thickBot="1" customHeight="1">
      <c r="A28" s="15"/>
      <c r="B28" s="15"/>
      <c r="C28" s="15"/>
      <c r="D28" s="15"/>
      <c r="E28" s="15"/>
      <c r="F28" s="9" t="s">
        <v>58</v>
      </c>
      <c r="G28" s="9"/>
      <c r="H28" s="17">
        <f ca="1">ROUND(SUM(INDIRECT(ADDRESS(ROW()+(-1), COLUMN()+(0), 1)),INDIRECT(ADDRESS(ROW()+(-2), COLUMN()+(0), 1)),INDIRECT(ADDRESS(ROW()+(-3), COLUMN()+(0), 1)),INDIRECT(ADDRESS(ROW()+(-4), COLUMN()+(0), 1))), 2)</f>
        <v>78.73</v>
      </c>
    </row>
    <row r="29" spans="1:8" ht="13.50" thickBot="1" customHeight="1">
      <c r="A29" s="15">
        <v>4</v>
      </c>
      <c r="B29" s="15"/>
      <c r="C29" s="15"/>
      <c r="D29" s="15"/>
      <c r="E29" s="18" t="s">
        <v>59</v>
      </c>
      <c r="F29" s="18"/>
      <c r="G29" s="15"/>
      <c r="H29" s="15"/>
    </row>
    <row r="30" spans="1:8" ht="13.50" thickBot="1" customHeight="1">
      <c r="A30" s="19"/>
      <c r="B30" s="19"/>
      <c r="C30" s="19"/>
      <c r="D30" s="20" t="s">
        <v>60</v>
      </c>
      <c r="E30" s="19" t="s">
        <v>61</v>
      </c>
      <c r="F30" s="13">
        <v>2</v>
      </c>
      <c r="G30" s="14">
        <f ca="1">ROUND(SUM(INDIRECT(ADDRESS(ROW()+(-2), COLUMN()+(1), 1)),INDIRECT(ADDRESS(ROW()+(-8), COLUMN()+(1), 1)),INDIRECT(ADDRESS(ROW()+(-11), COLUMN()+(1), 1))), 2)</f>
        <v>465.82</v>
      </c>
      <c r="H30" s="14">
        <f ca="1">ROUND(INDIRECT(ADDRESS(ROW()+(0), COLUMN()+(-2), 1))*INDIRECT(ADDRESS(ROW()+(0), COLUMN()+(-1), 1))/100, 2)</f>
        <v>9.32</v>
      </c>
    </row>
    <row r="31" spans="1:8" ht="13.50" thickBot="1" customHeight="1">
      <c r="A31" s="21" t="s">
        <v>62</v>
      </c>
      <c r="B31" s="21"/>
      <c r="C31" s="21"/>
      <c r="D31" s="22"/>
      <c r="E31" s="23"/>
      <c r="F31" s="24" t="s">
        <v>63</v>
      </c>
      <c r="G31" s="25"/>
      <c r="H31" s="26">
        <f ca="1">ROUND(SUM(INDIRECT(ADDRESS(ROW()+(-1), COLUMN()+(0), 1)),INDIRECT(ADDRESS(ROW()+(-3), COLUMN()+(0), 1)),INDIRECT(ADDRESS(ROW()+(-9), COLUMN()+(0), 1)),INDIRECT(ADDRESS(ROW()+(-12), COLUMN()+(0), 1))), 2)</f>
        <v>475.14</v>
      </c>
    </row>
  </sheetData>
  <mergeCells count="3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F19:G19"/>
    <mergeCell ref="A20:C20"/>
    <mergeCell ref="E20:F20"/>
    <mergeCell ref="A21:C21"/>
    <mergeCell ref="A22:C22"/>
    <mergeCell ref="F22:G22"/>
    <mergeCell ref="A23:C23"/>
    <mergeCell ref="E23:F23"/>
    <mergeCell ref="A24:C24"/>
    <mergeCell ref="A25:C25"/>
    <mergeCell ref="A26:C26"/>
    <mergeCell ref="A27:C27"/>
    <mergeCell ref="A28:C28"/>
    <mergeCell ref="F28:G28"/>
    <mergeCell ref="A29:C29"/>
    <mergeCell ref="E29:F29"/>
    <mergeCell ref="A30:C30"/>
    <mergeCell ref="A31:E31"/>
    <mergeCell ref="F31:G31"/>
  </mergeCells>
  <pageMargins left="0.147638" right="0.147638" top="0.206693" bottom="0.206693" header="0.0" footer="0.0"/>
  <pageSetup paperSize="9" orientation="portrait"/>
  <rowBreaks count="0" manualBreakCount="0">
    </rowBreaks>
</worksheet>
</file>