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<sst xmlns="http://schemas.openxmlformats.org/spreadsheetml/2006/main" count="41" uniqueCount="41">
  <si>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</si>
  <si>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RCP100</t>
  </si>
  <si>
    <t xml:space="preserve">m²</t>
  </si>
  <si>
    <t xml:space="preserve">Enchapado con placas de piedra natural "LEVANTINA", fijadas con adhesivo cementoso.</t>
  </si>
  <si>
    <r>
      <rPr>
        <sz val="8.25"/>
        <color rgb="FF000000"/>
        <rFont val="Arial"/>
        <family val="2"/>
      </rPr>
      <t xml:space="preserve">Enchapado en paramento vertical, hasta 3 m de altura, con </t>
    </r>
    <r>
      <rPr>
        <b/>
        <sz val="8.25"/>
        <color rgb="FF000000"/>
        <rFont val="Arial"/>
        <family val="2"/>
      </rPr>
      <t xml:space="preserve">placas de mármol Amarillo Marés con la calidad exigida por el método de clasificación de "LEVANTINA", acabado apomazado, de 60x40x2 cm</t>
    </r>
    <r>
      <rPr>
        <sz val="8.25"/>
        <color rgb="FF000000"/>
        <rFont val="Arial"/>
        <family val="2"/>
      </rPr>
      <t xml:space="preserve">, pegadas con </t>
    </r>
    <r>
      <rPr>
        <b/>
        <sz val="8.25"/>
        <color rgb="FF000000"/>
        <rFont val="Arial"/>
        <family val="2"/>
      </rPr>
      <t xml:space="preserve">adhesivo cementoso mejorado, C2 TE, con deslizamiento reducido y tiempo abierto ampliado</t>
    </r>
    <r>
      <rPr>
        <sz val="8.25"/>
        <color rgb="FF000000"/>
        <rFont val="Arial"/>
        <family val="2"/>
      </rPr>
      <t xml:space="preserve">; y rejuntado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</si>
  <si>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</si>
  <si>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</si>
  <si>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</si>
  <si>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</si>
  <si>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</si>
  <si>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</si>
  <si>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</si>
  <si>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mt18lev030aaeb</t>
  </si>
  <si>
    <t xml:space="preserve">m²</t>
  </si>
  <si>
    <t xml:space="preserve">Placa de mármol Amarillo Marés con la calidad exigida por el método de clasificación de "LEVANTINA", acabado apomazado, de 60x40x2 cm, color gris amarillento, procedente de Carravasa en La Romana, Alicante (España).</t>
  </si>
  <si>
    <t xml:space="preserve">mt19paj010</t>
  </si>
  <si>
    <t xml:space="preserve">m²</t>
  </si>
  <si>
    <t xml:space="preserve">Repercusión por anclaje mediante grapas de acero inoxidable de 5 mm, en enchapado de paramentos con materiales pétreos.</t>
  </si>
  <si>
    <t xml:space="preserve">mt09mcr021q</t>
  </si>
  <si>
    <t xml:space="preserve">kg</t>
  </si>
  <si>
    <t xml:space="preserve">Adhesivo cementoso mejorado, C2 TE, con deslizamiento reducido y tiempo abierto ampliado, color gris.</t>
  </si>
  <si>
    <t xml:space="preserve">mt18acc050b</t>
  </si>
  <si>
    <t xml:space="preserve">Ud</t>
  </si>
  <si>
    <t xml:space="preserve">Crucetas de PVC para separación entre 3 y 15 mm.</t>
  </si>
  <si>
    <t xml:space="preserve">mt09mcr060c</t>
  </si>
  <si>
    <t xml:space="preserve">kg</t>
  </si>
  <si>
    <t xml:space="preserve">Mortero de juntas cementoso, CG1, para junta mínima entre 1,5 y 3 mm.</t>
  </si>
  <si>
    <t xml:space="preserve">Subtotal materiales:</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</si>
  <si>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</si>
  <si>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</si>
  <si>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</si>
  <si>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</si>
  <si>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</si>
  <si>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</si>
  <si>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</si>
  <si>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</si>
  <si>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</si>
  <si>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</si>
  <si>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</si>
  <si>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356,39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</si>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</sst>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52.3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1253.250000</v>
      </c>
      <c r="G10" s="11">
        <f ca="1">ROUND(INDIRECT(ADDRESS(ROW()+(0), COLUMN()+(-2), 1))*INDIRECT(ADDRESS(ROW()+(0), COLUMN()+(-1), 1)), 2)</f>
        <v>1315.910000</v>
      </c>
    </row>
    <row r="11" spans="1:7" ht="34.50" thickBot="1" customHeight="1">
      <c r="A11" s="1" t="s">
        <v>15</v>
      </c>
      <c r="B11" s="1"/>
      <c r="C11" s="9" t="s">
        <v>16</v>
      </c>
      <c r="D11" s="1" t="s">
        <v>17</v>
      </c>
      <c r="E11" s="10">
        <v>1.000000</v>
      </c>
      <c r="F11" s="11">
        <v>76.910000</v>
      </c>
      <c r="G11" s="11">
        <f ca="1">ROUND(INDIRECT(ADDRESS(ROW()+(0), COLUMN()+(-2), 1))*INDIRECT(ADDRESS(ROW()+(0), COLUMN()+(-1), 1)), 2)</f>
        <v>76.910000</v>
      </c>
    </row>
    <row r="12" spans="1:7" ht="24.00" thickBot="1" customHeight="1">
      <c r="A12" s="1" t="s">
        <v>18</v>
      </c>
      <c r="B12" s="1"/>
      <c r="C12" s="9" t="s">
        <v>19</v>
      </c>
      <c r="D12" s="1" t="s">
        <v>20</v>
      </c>
      <c r="E12" s="10">
        <v>2.500000</v>
      </c>
      <c r="F12" s="11">
        <v>12.200000</v>
      </c>
      <c r="G12" s="11">
        <f ca="1">ROUND(INDIRECT(ADDRESS(ROW()+(0), COLUMN()+(-2), 1))*INDIRECT(ADDRESS(ROW()+(0), COLUMN()+(-1), 1)), 2)</f>
        <v>30.500000</v>
      </c>
    </row>
    <row r="13" spans="1:7" ht="13.50" thickBot="1" customHeight="1">
      <c r="A13" s="1" t="s">
        <v>21</v>
      </c>
      <c r="B13" s="1"/>
      <c r="C13" s="9" t="s">
        <v>22</v>
      </c>
      <c r="D13" s="1" t="s">
        <v>23</v>
      </c>
      <c r="E13" s="10">
        <v>12.000000</v>
      </c>
      <c r="F13" s="11">
        <v>0.650000</v>
      </c>
      <c r="G13" s="11">
        <f ca="1">ROUND(INDIRECT(ADDRESS(ROW()+(0), COLUMN()+(-2), 1))*INDIRECT(ADDRESS(ROW()+(0), COLUMN()+(-1), 1)), 2)</f>
        <v>7.800000</v>
      </c>
    </row>
    <row r="14" spans="1:7" ht="24.00" thickBot="1" customHeight="1">
      <c r="A14" s="1" t="s">
        <v>24</v>
      </c>
      <c r="B14" s="1"/>
      <c r="C14" s="9" t="s">
        <v>25</v>
      </c>
      <c r="D14" s="1" t="s">
        <v>26</v>
      </c>
      <c r="E14" s="12">
        <v>0.100000</v>
      </c>
      <c r="F14" s="13">
        <v>14.230000</v>
      </c>
      <c r="G14" s="13">
        <f ca="1">ROUND(INDIRECT(ADDRESS(ROW()+(0), COLUMN()+(-2), 1))*INDIRECT(ADDRESS(ROW()+(0), COLUMN()+(-1), 1)), 2)</f>
        <v>1.420000</v>
      </c>
    </row>
    <row r="15" spans="1:7" ht="13.50" thickBot="1" customHeight="1">
      <c r="A15" s="14"/>
      <c r="B15" s="14"/>
      <c r="C15" s="14"/>
      <c r="D15" s="14"/>
      <c r="E15" s="8" t="s">
        <v>27</v>
      </c>
      <c r="F15" s="8"/>
      <c r="G15" s="16">
        <f ca="1">ROUND(SUM(INDIRECT(ADDRESS(ROW()+(-1), COLUMN()+(0), 1)),INDIRECT(ADDRESS(ROW()+(-2), COLUMN()+(0), 1)),INDIRECT(ADDRESS(ROW()+(-3), COLUMN()+(0), 1)),INDIRECT(ADDRESS(ROW()+(-4), COLUMN()+(0), 1)),INDIRECT(ADDRESS(ROW()+(-5), COLUMN()+(0), 1))), 2)</f>
        <v>1432.540000</v>
      </c>
    </row>
    <row r="16" spans="1:7" ht="13.50" thickBot="1" customHeight="1">
      <c r="A16" s="14">
        <v>2.000000</v>
      </c>
      <c r="B16" s="14"/>
      <c r="C16" s="14"/>
      <c r="D16" s="17" t="s">
        <v>28</v>
      </c>
      <c r="E16" s="17"/>
      <c r="F16" s="14"/>
      <c r="G16" s="14"/>
    </row>
    <row r="17" spans="1:7" ht="13.50" thickBot="1" customHeight="1">
      <c r="A17" s="1" t="s">
        <v>29</v>
      </c>
      <c r="B17" s="1"/>
      <c r="C17" s="9" t="s">
        <v>30</v>
      </c>
      <c r="D17" s="1" t="s">
        <v>31</v>
      </c>
      <c r="E17" s="10">
        <v>0.971000</v>
      </c>
      <c r="F17" s="11">
        <v>51.370000</v>
      </c>
      <c r="G17" s="11">
        <f ca="1">ROUND(INDIRECT(ADDRESS(ROW()+(0), COLUMN()+(-2), 1))*INDIRECT(ADDRESS(ROW()+(0), COLUMN()+(-1), 1)), 2)</f>
        <v>49.880000</v>
      </c>
    </row>
    <row r="18" spans="1:7" ht="13.50" thickBot="1" customHeight="1">
      <c r="A18" s="1" t="s">
        <v>32</v>
      </c>
      <c r="B18" s="1"/>
      <c r="C18" s="9" t="s">
        <v>33</v>
      </c>
      <c r="D18" s="1" t="s">
        <v>34</v>
      </c>
      <c r="E18" s="12">
        <v>0.971000</v>
      </c>
      <c r="F18" s="13">
        <v>37.820000</v>
      </c>
      <c r="G18" s="13">
        <f ca="1">ROUND(INDIRECT(ADDRESS(ROW()+(0), COLUMN()+(-2), 1))*INDIRECT(ADDRESS(ROW()+(0), COLUMN()+(-1), 1)), 2)</f>
        <v>36.720000</v>
      </c>
    </row>
    <row r="19" spans="1:7" ht="13.50" thickBot="1" customHeight="1">
      <c r="A19" s="14"/>
      <c r="B19" s="14"/>
      <c r="C19" s="14"/>
      <c r="D19" s="14"/>
      <c r="E19" s="8" t="s">
        <v>35</v>
      </c>
      <c r="F19" s="8"/>
      <c r="G19" s="16">
        <f ca="1">ROUND(SUM(INDIRECT(ADDRESS(ROW()+(-1), COLUMN()+(0), 1)),INDIRECT(ADDRESS(ROW()+(-2), COLUMN()+(0), 1))), 2)</f>
        <v>86.600000</v>
      </c>
    </row>
    <row r="20" spans="1:7" ht="13.50" thickBot="1" customHeight="1">
      <c r="A20" s="14">
        <v>3.000000</v>
      </c>
      <c r="B20" s="14"/>
      <c r="C20" s="14"/>
      <c r="D20" s="17" t="s">
        <v>36</v>
      </c>
      <c r="E20" s="17"/>
      <c r="F20" s="14"/>
      <c r="G20" s="14"/>
    </row>
    <row r="21" spans="1:7" ht="13.50" thickBot="1" customHeight="1">
      <c r="A21" s="18"/>
      <c r="B21" s="18"/>
      <c r="C21" s="19" t="s">
        <v>37</v>
      </c>
      <c r="D21" s="18" t="s">
        <v>38</v>
      </c>
      <c r="E21" s="12">
        <v>2.000000</v>
      </c>
      <c r="F21" s="13">
        <f ca="1">ROUND(SUM(INDIRECT(ADDRESS(ROW()+(-2), COLUMN()+(1), 1)),INDIRECT(ADDRESS(ROW()+(-6), COLUMN()+(1), 1))), 2)</f>
        <v>1519.140000</v>
      </c>
      <c r="G21" s="13">
        <f ca="1">ROUND(INDIRECT(ADDRESS(ROW()+(0), COLUMN()+(-2), 1))*INDIRECT(ADDRESS(ROW()+(0), COLUMN()+(-1), 1))/100, 2)</f>
        <v>30.380000</v>
      </c>
    </row>
    <row r="22" spans="1:7" ht="13.50" thickBot="1" customHeight="1">
      <c r="A22" s="20" t="s">
        <v>39</v>
      </c>
      <c r="B22" s="20"/>
      <c r="C22" s="21"/>
      <c r="D22" s="22"/>
      <c r="E22" s="23" t="s">
        <v>40</v>
      </c>
      <c r="F22" s="24"/>
      <c r="G22" s="25">
        <f ca="1">ROUND(SUM(INDIRECT(ADDRESS(ROW()+(-1), COLUMN()+(0), 1)),INDIRECT(ADDRESS(ROW()+(-3), COLUMN()+(0), 1)),INDIRECT(ADDRESS(ROW()+(-7), COLUMN()+(0), 1))), 2)</f>
        <v>1549.520000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620079" right="0.472441" top="0.472441" bottom="0.472441" header="0.0" footer="0.0"/>
  <pageSetup paperSize="9" orientation="portrait"/>
  <rowBreaks count="0" manualBreakCount="0">
    </rowBreaks>
</worksheet>
</file>