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
<Relationships xmlns="http://schemas.openxmlformats.org/package/2006/relationships">
    <Relationship Id="rId1" Type="http://schemas.openxmlformats.org/officeDocument/2006/relationships/officeDocument" Target="xl/workbook.xml"/>
</Relationships>
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5" windowWidth="18855" windowHeight="11985"/>
  </bookViews>
  <sheets>
    <sheet name="Hoja 1" sheetId="1" r:id="rId1"/>
  </sheets>
  <calcPr calcId="124519"/>
</workbook>
</file>

<file path=xl/sharedStrings.xml><?xml version="1.0" encoding="utf-8"?>
<sst xmlns="http://schemas.openxmlformats.org/spreadsheetml/2006/main" count="38" uniqueCount="38">
  <si>
    <t xml:space="preserve"/>
  </si>
  <si>
    <t xml:space="preserve">UPE040</t>
  </si>
  <si>
    <t xml:space="preserve">Ud</t>
  </si>
  <si>
    <t xml:space="preserve">Ducha.</t>
  </si>
  <si>
    <r>
      <rPr>
        <sz val="8.25"/>
        <color rgb="FF000000"/>
        <rFont val="Arial"/>
        <family val="2"/>
      </rPr>
      <t xml:space="preserve">Ducha con grifo monomando para piscina, de 43 mm de diámetro, de acero inoxidable AISI 304L, acabado pulido brillante, con rociador y válvula de apertura, fijada a una superficie soporte (no incluida en este precio). Incluso anclajes, topes, embellecedores, juntas, tacos y tornillos, racor de conexión de 3/4", tuberías de acero inoxidable AISI 304L para conducción de agua y elementos de anclaje.</t>
    </r>
    <r>
      <rPr>
        <sz val="8.25"/>
        <color rgb="FF000000"/>
        <rFont val="Arial"/>
        <family val="2"/>
      </rPr>
      <t xml:space="preserve">
</t>
    </r>
  </si>
  <si>
    <t xml:space="preserve">Código</t>
  </si>
  <si>
    <t xml:space="preserve">Unidad</t>
  </si>
  <si>
    <t xml:space="preserve">Descripción</t>
  </si>
  <si>
    <t xml:space="preserve">Rendimiento</t>
  </si>
  <si>
    <r>
      <rPr>
        <b/>
        <sz val="8.25"/>
        <color rgb="FF000000"/>
        <rFont val="Arial"/>
        <family val="2"/>
      </rPr>
      <t xml:space="preserve">Precio</t>
    </r>
    <r>
      <rPr>
        <b/>
        <sz val="8.25"/>
        <color rgb="FF000000"/>
        <rFont val="Arial"/>
        <family val="2"/>
      </rPr>
      <t xml:space="preserve">
</t>
    </r>
    <r>
      <rPr>
        <b/>
        <sz val="8.25"/>
        <color rgb="FF000000"/>
        <rFont val="Arial"/>
        <family val="2"/>
      </rPr>
      <t xml:space="preserve">unitario</t>
    </r>
  </si>
  <si>
    <t xml:space="preserve">Importe</t>
  </si>
  <si>
    <t xml:space="preserve">Materiales</t>
  </si>
  <si>
    <t xml:space="preserve">mt47pep040a</t>
  </si>
  <si>
    <t xml:space="preserve">Ud</t>
  </si>
  <si>
    <t xml:space="preserve">Ducha con grifo monomando para piscina, de 43 mm de diámetro, de acero inoxidable AISI 304L, acabado pulido brillante, con rociador y válvula de apertura, anclajes, topes, embellecedores, juntas, tacos y tornillos.</t>
  </si>
  <si>
    <t xml:space="preserve">mt47pep041</t>
  </si>
  <si>
    <t xml:space="preserve">Ud</t>
  </si>
  <si>
    <t xml:space="preserve">Repercusión por instalación de ducha exterior en área de piscina. Incluye los materiales necesarios para la formación del plato de ducha, instalación de acometida de agua, instalación de desagües y conexiones a la redes principales.</t>
  </si>
  <si>
    <t xml:space="preserve">mt09reh330</t>
  </si>
  <si>
    <t xml:space="preserve">kg</t>
  </si>
  <si>
    <t xml:space="preserve">Mortero de resina epoxi con arena de sílice, de endurecimiento rápido, para relleno de anclajes.</t>
  </si>
  <si>
    <t xml:space="preserve">Subtotal materiales:</t>
  </si>
  <si>
    <t xml:space="preserve">Mano de obra</t>
  </si>
  <si>
    <t xml:space="preserve">mo107</t>
  </si>
  <si>
    <t xml:space="preserve">h</t>
  </si>
  <si>
    <t xml:space="preserve">Ayudante de fontanero.</t>
  </si>
  <si>
    <t xml:space="preserve">mo041</t>
  </si>
  <si>
    <t xml:space="preserve">h</t>
  </si>
  <si>
    <t xml:space="preserve">Albañil de obra civil.</t>
  </si>
  <si>
    <t xml:space="preserve">mo087</t>
  </si>
  <si>
    <t xml:space="preserve">h</t>
  </si>
  <si>
    <t xml:space="preserve">Ayudante de albañil de obra civil.</t>
  </si>
  <si>
    <t xml:space="preserve">Subtotal mano de obra:</t>
  </si>
  <si>
    <t xml:space="preserve">Herramienta menor</t>
  </si>
  <si>
    <t xml:space="preserve">%</t>
  </si>
  <si>
    <t xml:space="preserve">Herramienta menor</t>
  </si>
  <si>
    <t xml:space="preserve">Coste de mantenimiento decenal: L 8.878,84 en los primeros 10 años.</t>
  </si>
  <si>
    <r>
      <rPr>
        <b/>
        <sz val="8.25"/>
        <color rgb="FF000000"/>
        <rFont val="Arial"/>
        <family val="2"/>
      </rPr>
      <t xml:space="preserve">Costos directos</t>
    </r>
    <r>
      <rPr>
        <sz val="8.25"/>
        <color rgb="FF000000"/>
        <rFont val="Arial"/>
        <family val="2"/>
      </rPr>
      <t xml:space="preserve"> </t>
    </r>
    <r>
      <rPr>
        <sz val="8.25"/>
        <color rgb="FF000000"/>
        <rFont val="Arial"/>
        <family val="2"/>
      </rPr>
      <t xml:space="preserve">(1+2+3)</t>
    </r>
    <r>
      <rPr>
        <sz val="8.25"/>
        <color rgb="FF000000"/>
        <rFont val="Arial"/>
        <family val="2"/>
      </rPr>
      <t xml:space="preserve">:</t>
    </r>
  </si>
</sst>
</file>

<file path=xl/styles.xml><?xml version="1.0" encoding="utf-8"?>
<styleSheet xmlns="http://schemas.openxmlformats.org/spreadsheetml/2006/main">
  <numFmts count="2">
    <numFmt numFmtId="200" formatCode="0.000"/>
    <numFmt numFmtId="201" formatCode="0.00"/>
  </numFmts>
  <fonts count="2">
    <font>
      <sz val="8.25"/>
      <color rgb="FF000000"/>
      <name val="Arial"/>
      <family val="2"/>
    </font>
    <font>
      <b/>
      <sz val="8.25"/>
      <color rgb="FF000000"/>
      <name val="Arial"/>
      <family val="2"/>
    </font>
  </fonts>
  <fills count="2">
    <fill>
      <patternFill patternType="none"/>
    </fill>
    <fill>
      <patternFill patternType="gray125"/>
    </fill>
  </fills>
  <borders count="8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</borders>
  <cellStyleXfs count="1">
    <xf numFmtId="0" fontId="0" fillId="0" borderId="0"/>
  </cellStyleXfs>
  <cellXfs count="27">
    <xf numFmtId="0" fontId="0" fillId="0" borderId="0" xfId="0" applyFont="1" applyAlignment="1">
      <alignment horizontal="left" vertical="center" wrapText="0"/>
    </xf>
    <xf numFmtId="0" fontId="0" fillId="0" borderId="0" xfId="0" applyFont="1" applyAlignment="1">
      <alignment horizontal="left" vertical="top" wrapText="1"/>
    </xf>
    <xf numFmtId="0" fontId="1" fillId="0" borderId="0" xfId="0" applyFont="1" applyAlignment="1">
      <alignment horizontal="left" vertical="top" wrapText="1"/>
    </xf>
    <xf numFmtId="0" fontId="1" fillId="0" borderId="0" xfId="0" applyFont="1" applyAlignment="1">
      <alignment horizontal="center" vertical="top" wrapText="1"/>
    </xf>
    <xf numFmtId="0" fontId="0" fillId="0" borderId="0" xfId="0" applyFont="1" applyAlignment="1">
      <alignment horizontal="justify" vertical="top" wrapText="1"/>
    </xf>
    <xf numFmtId="0" fontId="0" fillId="0" borderId="1" xfId="0" applyFont="1" applyAlignment="1">
      <alignment horizontal="left" vertical="top" wrapText="1"/>
    </xf>
    <xf numFmtId="0" fontId="0" fillId="0" borderId="2" xfId="0" applyFont="1" applyAlignment="1">
      <alignment horizontal="center" vertical="bottom" wrapText="1"/>
    </xf>
    <xf numFmtId="0" fontId="0" fillId="0" borderId="2" xfId="0" applyFont="1" applyAlignment="1">
      <alignment horizontal="right" vertical="bottom" wrapText="1"/>
    </xf>
    <xf numFmtId="0" fontId="0" fillId="0" borderId="3" xfId="0" applyFont="1" applyAlignment="1">
      <alignment horizontal="center" vertical="center" wrapText="1"/>
    </xf>
    <xf numFmtId="0" fontId="0" fillId="0" borderId="3" xfId="0" applyFont="1" applyAlignment="1">
      <alignment horizontal="left" vertical="center" wrapText="1"/>
    </xf>
    <xf numFmtId="0" fontId="0" fillId="0" borderId="0" xfId="0" applyFont="1" applyAlignment="1">
      <alignment horizontal="center" vertical="top" wrapText="1"/>
    </xf>
    <xf numFmtId="200" fontId="0" fillId="0" borderId="0" xfId="0" applyFont="1" applyAlignment="1">
      <alignment horizontal="right" vertical="top" wrapText="1"/>
    </xf>
    <xf numFmtId="201" fontId="0" fillId="0" borderId="0" xfId="0" applyFont="1" applyAlignment="1">
      <alignment horizontal="right" vertical="top" wrapText="1"/>
    </xf>
    <xf numFmtId="200" fontId="0" fillId="0" borderId="2" xfId="0" applyFont="1" applyAlignment="1">
      <alignment horizontal="right" vertical="top" wrapText="1"/>
    </xf>
    <xf numFmtId="201" fontId="0" fillId="0" borderId="2" xfId="0" applyFont="1" applyAlignment="1">
      <alignment horizontal="right" vertical="top" wrapText="1"/>
    </xf>
    <xf numFmtId="0" fontId="0" fillId="0" borderId="0" xfId="0" applyFont="1" applyAlignment="1">
      <alignment horizontal="center" vertical="center" wrapText="1"/>
    </xf>
    <xf numFmtId="201" fontId="1" fillId="0" borderId="0" xfId="0" applyFont="1" applyAlignment="1">
      <alignment horizontal="right" vertical="top" wrapText="1"/>
    </xf>
    <xf numFmtId="201" fontId="1" fillId="0" borderId="3" xfId="0" applyFont="1" applyAlignment="1">
      <alignment horizontal="right" vertical="top" wrapText="1"/>
    </xf>
    <xf numFmtId="0" fontId="0" fillId="0" borderId="0" xfId="0" applyFont="1" applyAlignment="1">
      <alignment horizontal="left" vertical="center" wrapText="1"/>
    </xf>
    <xf numFmtId="0" fontId="0" fillId="0" borderId="2" xfId="0" applyFont="1" applyAlignment="1">
      <alignment horizontal="left" vertical="top" wrapText="1"/>
    </xf>
    <xf numFmtId="0" fontId="0" fillId="0" borderId="2" xfId="0" applyFont="1" applyAlignment="1">
      <alignment horizontal="center" vertical="top" wrapText="1"/>
    </xf>
    <xf numFmtId="0" fontId="0" fillId="0" borderId="4" xfId="0" applyFont="1" applyAlignment="1">
      <alignment horizontal="left" vertical="top" wrapText="1"/>
    </xf>
    <xf numFmtId="0" fontId="0" fillId="0" borderId="5" xfId="0" applyFont="1" applyAlignment="1">
      <alignment horizontal="left" vertical="top" wrapText="1"/>
    </xf>
    <xf numFmtId="0" fontId="0" fillId="0" borderId="6" xfId="0" applyFont="1" applyAlignment="1">
      <alignment horizontal="left" vertical="top" wrapText="1"/>
    </xf>
    <xf numFmtId="0" fontId="0" fillId="0" borderId="7" xfId="0" applyFont="1" applyAlignment="1">
      <alignment horizontal="right" vertical="center" wrapText="1"/>
    </xf>
    <xf numFmtId="0" fontId="0" fillId="0" borderId="3" xfId="0" applyFont="1" applyAlignment="1">
      <alignment horizontal="right" vertical="center" wrapText="1"/>
    </xf>
    <xf numFmtId="201" fontId="0" fillId="0" borderId="3" xfId="0" applyFont="1" applyAlignment="1">
      <alignment horizontal="right" vertical="top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
    <Relationship Id="rId3" Type="http://schemas.openxmlformats.org/officeDocument/2006/relationships/styles" Target="styles.xml"/>
    <Relationship Id="rId1" Type="http://schemas.openxmlformats.org/officeDocument/2006/relationships/worksheet" Target="worksheets/sheet1.xml"/>
    <Relationship Id="rId4" Type="http://schemas.openxmlformats.org/officeDocument/2006/relationships/sharedStrings" Target="sharedStrings.xml"/>
</Relationships>

</file>

<file path=xl/worksheets/sheet1.xml><?xml version="1.0" encoding="utf-8"?>
<worksheet xmlns="http://schemas.openxmlformats.org/spreadsheetml/2006/main" xmlns:r="http://schemas.openxmlformats.org/officeDocument/2006/relationships">
  <dimension ref="A1:E200"/>
  <sheetViews>
    <sheetView tabSelected="1" view="pageLayout" workbookViewId="0">
      <selection activeCell="A1" sqref="A1"/>
    </sheetView>
  </sheetViews>
  <sheetFormatPr baseColWidth="10" defaultRowHeight="15"/>
  <cols>
    <col min="1" max="1" width="7.82" customWidth="1"/>
    <col min="2" max="2" width="4.59" customWidth="1"/>
    <col min="3" max="3" width="1.53" customWidth="1"/>
    <col min="4" max="4" width="6.12" customWidth="1"/>
    <col min="5" max="5" width="70.04" customWidth="1"/>
    <col min="6" max="6" width="13.26" customWidth="1"/>
    <col min="7" max="7" width="12.58" customWidth="1"/>
    <col min="8" max="8" width="12.58" customWidth="1"/>
  </cols>
  <sheetData>
    <row r="1" spans="1:1" ht="2.25" thickBot="1" customHeight="1">
      <c r="A1" s="1" t="s">
        <v>0</v>
      </c>
      <c r="B1" s="1"/>
      <c r="C1" s="1"/>
      <c r="D1" s="1"/>
      <c r="E1" s="1"/>
      <c r="F1" s="1"/>
      <c r="G1" s="1"/>
      <c r="H1" s="1"/>
    </row>
    <row r="3" spans="1:8" ht="13.50" thickBot="1" customHeight="1">
      <c r="A3" s="2" t="s">
        <v>1</v>
      </c>
      <c r="B3" s="3" t="s">
        <v>2</v>
      </c>
      <c r="C3" s="3"/>
      <c r="D3" s="2" t="s">
        <v>3</v>
      </c>
      <c r="E3" s="2"/>
      <c r="F3" s="2"/>
      <c r="G3" s="2"/>
      <c r="H3" s="2"/>
    </row>
    <row r="5" spans="1:8" ht="45.00" thickBot="1" customHeight="1">
      <c r="A5" s="5" t="s">
        <v>4</v>
      </c>
      <c r="B5" s="5"/>
      <c r="C5" s="5"/>
      <c r="D5" s="5"/>
      <c r="E5" s="5"/>
      <c r="F5" s="5"/>
      <c r="G5" s="5"/>
      <c r="H5" s="5"/>
    </row>
    <row r="8" spans="1:8" ht="24.00" thickBot="1" customHeight="1">
      <c r="A8" s="6" t="s">
        <v>5</v>
      </c>
      <c r="B8" s="6"/>
      <c r="C8" s="6" t="s">
        <v>6</v>
      </c>
      <c r="D8" s="6"/>
      <c r="E8" s="6" t="s">
        <v>7</v>
      </c>
      <c r="F8" s="7" t="s">
        <v>8</v>
      </c>
      <c r="G8" s="7" t="s">
        <v>9</v>
      </c>
      <c r="H8" s="7" t="s">
        <v>10</v>
      </c>
    </row>
    <row r="9" spans="1:8" ht="13.50" thickBot="1" customHeight="1">
      <c r="A9" s="8">
        <v>1</v>
      </c>
      <c r="B9" s="8"/>
      <c r="C9" s="8"/>
      <c r="D9" s="8"/>
      <c r="E9" s="9" t="s">
        <v>11</v>
      </c>
      <c r="F9" s="9"/>
      <c r="G9" s="8"/>
      <c r="H9" s="8"/>
    </row>
    <row r="10" spans="1:8" ht="34.50" thickBot="1" customHeight="1">
      <c r="A10" s="1" t="s">
        <v>12</v>
      </c>
      <c r="B10" s="1"/>
      <c r="C10" s="10" t="s">
        <v>13</v>
      </c>
      <c r="D10" s="10"/>
      <c r="E10" s="1" t="s">
        <v>14</v>
      </c>
      <c r="F10" s="11">
        <v>1</v>
      </c>
      <c r="G10" s="12">
        <v>11828.7</v>
      </c>
      <c r="H10" s="12">
        <f ca="1">ROUND(INDIRECT(ADDRESS(ROW()+(0), COLUMN()+(-2), 1))*INDIRECT(ADDRESS(ROW()+(0), COLUMN()+(-1), 1)), 2)</f>
        <v>11828.7</v>
      </c>
    </row>
    <row r="11" spans="1:8" ht="34.50" thickBot="1" customHeight="1">
      <c r="A11" s="1" t="s">
        <v>15</v>
      </c>
      <c r="B11" s="1"/>
      <c r="C11" s="10" t="s">
        <v>16</v>
      </c>
      <c r="D11" s="10"/>
      <c r="E11" s="1" t="s">
        <v>17</v>
      </c>
      <c r="F11" s="11">
        <v>1</v>
      </c>
      <c r="G11" s="12">
        <v>11772</v>
      </c>
      <c r="H11" s="12">
        <f ca="1">ROUND(INDIRECT(ADDRESS(ROW()+(0), COLUMN()+(-2), 1))*INDIRECT(ADDRESS(ROW()+(0), COLUMN()+(-1), 1)), 2)</f>
        <v>11772</v>
      </c>
    </row>
    <row r="12" spans="1:8" ht="24.00" thickBot="1" customHeight="1">
      <c r="A12" s="1" t="s">
        <v>18</v>
      </c>
      <c r="B12" s="1"/>
      <c r="C12" s="10" t="s">
        <v>19</v>
      </c>
      <c r="D12" s="10"/>
      <c r="E12" s="1" t="s">
        <v>20</v>
      </c>
      <c r="F12" s="13">
        <v>0.2</v>
      </c>
      <c r="G12" s="14">
        <v>123.61</v>
      </c>
      <c r="H12" s="14">
        <f ca="1">ROUND(INDIRECT(ADDRESS(ROW()+(0), COLUMN()+(-2), 1))*INDIRECT(ADDRESS(ROW()+(0), COLUMN()+(-1), 1)), 2)</f>
        <v>24.72</v>
      </c>
    </row>
    <row r="13" spans="1:8" ht="13.50" thickBot="1" customHeight="1">
      <c r="A13" s="15"/>
      <c r="B13" s="15"/>
      <c r="C13" s="15"/>
      <c r="D13" s="15"/>
      <c r="E13" s="15"/>
      <c r="F13" s="9" t="s">
        <v>21</v>
      </c>
      <c r="G13" s="9"/>
      <c r="H13" s="17">
        <f ca="1">ROUND(SUM(INDIRECT(ADDRESS(ROW()+(-1), COLUMN()+(0), 1)),INDIRECT(ADDRESS(ROW()+(-2), COLUMN()+(0), 1)),INDIRECT(ADDRESS(ROW()+(-3), COLUMN()+(0), 1))), 2)</f>
        <v>23625.4</v>
      </c>
    </row>
    <row r="14" spans="1:8" ht="13.50" thickBot="1" customHeight="1">
      <c r="A14" s="15">
        <v>2</v>
      </c>
      <c r="B14" s="15"/>
      <c r="C14" s="15"/>
      <c r="D14" s="15"/>
      <c r="E14" s="18" t="s">
        <v>22</v>
      </c>
      <c r="F14" s="18"/>
      <c r="G14" s="15"/>
      <c r="H14" s="15"/>
    </row>
    <row r="15" spans="1:8" ht="13.50" thickBot="1" customHeight="1">
      <c r="A15" s="1" t="s">
        <v>23</v>
      </c>
      <c r="B15" s="1"/>
      <c r="C15" s="10" t="s">
        <v>24</v>
      </c>
      <c r="D15" s="10"/>
      <c r="E15" s="1" t="s">
        <v>25</v>
      </c>
      <c r="F15" s="11">
        <v>1.477</v>
      </c>
      <c r="G15" s="12">
        <v>89.97</v>
      </c>
      <c r="H15" s="12">
        <f ca="1">ROUND(INDIRECT(ADDRESS(ROW()+(0), COLUMN()+(-2), 1))*INDIRECT(ADDRESS(ROW()+(0), COLUMN()+(-1), 1)), 2)</f>
        <v>132.89</v>
      </c>
    </row>
    <row r="16" spans="1:8" ht="13.50" thickBot="1" customHeight="1">
      <c r="A16" s="1" t="s">
        <v>26</v>
      </c>
      <c r="B16" s="1"/>
      <c r="C16" s="10" t="s">
        <v>27</v>
      </c>
      <c r="D16" s="10"/>
      <c r="E16" s="1" t="s">
        <v>28</v>
      </c>
      <c r="F16" s="11">
        <v>7.385</v>
      </c>
      <c r="G16" s="12">
        <v>120.58</v>
      </c>
      <c r="H16" s="12">
        <f ca="1">ROUND(INDIRECT(ADDRESS(ROW()+(0), COLUMN()+(-2), 1))*INDIRECT(ADDRESS(ROW()+(0), COLUMN()+(-1), 1)), 2)</f>
        <v>890.48</v>
      </c>
    </row>
    <row r="17" spans="1:8" ht="13.50" thickBot="1" customHeight="1">
      <c r="A17" s="1" t="s">
        <v>29</v>
      </c>
      <c r="B17" s="1"/>
      <c r="C17" s="10" t="s">
        <v>30</v>
      </c>
      <c r="D17" s="10"/>
      <c r="E17" s="1" t="s">
        <v>31</v>
      </c>
      <c r="F17" s="13">
        <v>2.462</v>
      </c>
      <c r="G17" s="14">
        <v>90.13</v>
      </c>
      <c r="H17" s="14">
        <f ca="1">ROUND(INDIRECT(ADDRESS(ROW()+(0), COLUMN()+(-2), 1))*INDIRECT(ADDRESS(ROW()+(0), COLUMN()+(-1), 1)), 2)</f>
        <v>221.9</v>
      </c>
    </row>
    <row r="18" spans="1:8" ht="13.50" thickBot="1" customHeight="1">
      <c r="A18" s="15"/>
      <c r="B18" s="15"/>
      <c r="C18" s="15"/>
      <c r="D18" s="15"/>
      <c r="E18" s="15"/>
      <c r="F18" s="9" t="s">
        <v>32</v>
      </c>
      <c r="G18" s="9"/>
      <c r="H18" s="17">
        <f ca="1">ROUND(SUM(INDIRECT(ADDRESS(ROW()+(-1), COLUMN()+(0), 1)),INDIRECT(ADDRESS(ROW()+(-2), COLUMN()+(0), 1)),INDIRECT(ADDRESS(ROW()+(-3), COLUMN()+(0), 1))), 2)</f>
        <v>1245.27</v>
      </c>
    </row>
    <row r="19" spans="1:8" ht="13.50" thickBot="1" customHeight="1">
      <c r="A19" s="15">
        <v>3</v>
      </c>
      <c r="B19" s="15"/>
      <c r="C19" s="15"/>
      <c r="D19" s="15"/>
      <c r="E19" s="18" t="s">
        <v>33</v>
      </c>
      <c r="F19" s="18"/>
      <c r="G19" s="15"/>
      <c r="H19" s="15"/>
    </row>
    <row r="20" spans="1:8" ht="13.50" thickBot="1" customHeight="1">
      <c r="A20" s="19"/>
      <c r="B20" s="19"/>
      <c r="C20" s="20" t="s">
        <v>34</v>
      </c>
      <c r="D20" s="20"/>
      <c r="E20" s="19" t="s">
        <v>35</v>
      </c>
      <c r="F20" s="13">
        <v>2</v>
      </c>
      <c r="G20" s="14">
        <f ca="1">ROUND(SUM(INDIRECT(ADDRESS(ROW()+(-2), COLUMN()+(1), 1)),INDIRECT(ADDRESS(ROW()+(-7), COLUMN()+(1), 1))), 2)</f>
        <v>24870.7</v>
      </c>
      <c r="H20" s="14">
        <f ca="1">ROUND(INDIRECT(ADDRESS(ROW()+(0), COLUMN()+(-2), 1))*INDIRECT(ADDRESS(ROW()+(0), COLUMN()+(-1), 1))/100, 2)</f>
        <v>497.41</v>
      </c>
    </row>
    <row r="21" spans="1:8" ht="13.50" thickBot="1" customHeight="1">
      <c r="A21" s="21" t="s">
        <v>36</v>
      </c>
      <c r="B21" s="21"/>
      <c r="C21" s="22"/>
      <c r="D21" s="22"/>
      <c r="E21" s="23"/>
      <c r="F21" s="24" t="s">
        <v>37</v>
      </c>
      <c r="G21" s="25"/>
      <c r="H21" s="26">
        <f ca="1">ROUND(SUM(INDIRECT(ADDRESS(ROW()+(-1), COLUMN()+(0), 1)),INDIRECT(ADDRESS(ROW()+(-3), COLUMN()+(0), 1)),INDIRECT(ADDRESS(ROW()+(-8), COLUMN()+(0), 1))), 2)</f>
        <v>25368.1</v>
      </c>
    </row>
  </sheetData>
  <mergeCells count="37">
    <mergeCell ref="A1:H1"/>
    <mergeCell ref="B3:C3"/>
    <mergeCell ref="D3:H3"/>
    <mergeCell ref="A5:H5"/>
    <mergeCell ref="A8:B8"/>
    <mergeCell ref="C8:D8"/>
    <mergeCell ref="A9:B9"/>
    <mergeCell ref="C9:D9"/>
    <mergeCell ref="E9:F9"/>
    <mergeCell ref="A10:B10"/>
    <mergeCell ref="C10:D10"/>
    <mergeCell ref="A11:B11"/>
    <mergeCell ref="C11:D11"/>
    <mergeCell ref="A12:B12"/>
    <mergeCell ref="C12:D12"/>
    <mergeCell ref="A13:B13"/>
    <mergeCell ref="C13:D13"/>
    <mergeCell ref="F13:G13"/>
    <mergeCell ref="A14:B14"/>
    <mergeCell ref="C14:D14"/>
    <mergeCell ref="E14:F14"/>
    <mergeCell ref="A15:B15"/>
    <mergeCell ref="C15:D15"/>
    <mergeCell ref="A16:B16"/>
    <mergeCell ref="C16:D16"/>
    <mergeCell ref="A17:B17"/>
    <mergeCell ref="C17:D17"/>
    <mergeCell ref="A18:B18"/>
    <mergeCell ref="C18:D18"/>
    <mergeCell ref="F18:G18"/>
    <mergeCell ref="A19:B19"/>
    <mergeCell ref="C19:D19"/>
    <mergeCell ref="E19:F19"/>
    <mergeCell ref="A20:B20"/>
    <mergeCell ref="C20:D20"/>
    <mergeCell ref="A21:E21"/>
    <mergeCell ref="F21:G21"/>
  </mergeCells>
  <pageMargins left="0.147638" right="0.147638" top="0.206693" bottom="0.206693" header="0.0" footer="0.0"/>
  <pageSetup paperSize="9" orientation="portrait"/>
  <rowBreaks count="0" manualBreakCount="0">
    </rowBreaks>
</worksheet>
</file>