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<sst xmlns="http://schemas.openxmlformats.org/spreadsheetml/2006/main" count="52" uniqueCount="52">
  <si>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</si>
  <si>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UXA020</t>
  </si>
  <si>
    <t xml:space="preserve">m²</t>
  </si>
  <si>
    <t xml:space="preserve">Pavimento de adoquines de concreto.</t>
  </si>
  <si>
    <r>
      <rPr>
        <sz val="8.25"/>
        <color rgb="FF000000"/>
        <rFont val="Arial"/>
        <family val="2"/>
      </rPr>
      <t xml:space="preserve">Pavimento de adoquines de concreto, en exteriores, realizado sobre firme con tráfico de categoría C4 (áreas peatonales, calles residenciales) y categoría de explanada E1 (5 &lt;= CBR &lt; 10), compuesto por base flexible de zahorra natural, de 20 cm de espesor, con extendido y compactado al 100% del Proctor Modificado, mediante la colocación flexible, con un grado de complejidad del aparejo bajo, de adoquines bicapa de concreto, cuyas características técnicas cumplen la, formato rectangular, 200x100x60 mm, acabado superficial liso, color gris, sobre una capa de arena de granulometría comprendida entre 0,5 y 5 mm, dejando entre ellos una junta de separación de entre 2 y 3 mm, para su posterior rejuntado con arena natural, fina y seca, de 2 mm de tamaño máximo; y vibrado del pavimento con bandeja vibrante de guiado manual.</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</si>
  <si>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</si>
  <si>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</si>
  <si>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</si>
  <si>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</si>
  <si>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</si>
  <si>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</si>
  <si>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</si>
  <si>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mt01zah010a</t>
  </si>
  <si>
    <t xml:space="preserve">t</t>
  </si>
  <si>
    <t xml:space="preserve">Zahorra natural caliza.</t>
  </si>
  <si>
    <t xml:space="preserve">mt01arp021c</t>
  </si>
  <si>
    <t xml:space="preserve">m³</t>
  </si>
  <si>
    <t xml:space="preserve">Arena de granulometría comprendida entre 0,5 y 5 mm, no conteniendo más de un 3% de materia orgánica y arcilla. Se tendrá en cuenta lo especificado en sobre la friabilidad y en sobre la resistencia a la fragmentación de la arena.</t>
  </si>
  <si>
    <t xml:space="preserve">mt18aph010a</t>
  </si>
  <si>
    <t xml:space="preserve">Ud</t>
  </si>
  <si>
    <t xml:space="preserve">Adoquín bicapa de concreto, formato rectangular, 200x100x60 mm, acabado superficial liso, color gris, cuyas características técnicas cumplen la y una serie de propiedades predeterminadas: coeficiente de absorción de agua &lt;= 6%; resistencia de rotura (splitting test) &gt;= 3,6 MPa; carga de rotura &gt;= 250 N/mm de la longitud de rotura; resistencia al desgaste por abrasión &lt;= 23 mm y resistencia al deslizamiento/resbalamiento (índice USRV) &gt; 60.</t>
  </si>
  <si>
    <t xml:space="preserve">mt01arp020a</t>
  </si>
  <si>
    <t xml:space="preserve">kg</t>
  </si>
  <si>
    <t xml:space="preserve">Arena natural, fina y seca, de 2 mm de tamaño máximo, exenta de sales perjudiciales, presentada en sacos.</t>
  </si>
  <si>
    <t xml:space="preserve">Subtotal materiales:</t>
  </si>
  <si>
    <t xml:space="preserve">Equipo y maquinaria</t>
  </si>
  <si>
    <t xml:space="preserve">mq01mot010b</t>
  </si>
  <si>
    <t xml:space="preserve">h</t>
  </si>
  <si>
    <t xml:space="preserve">Motoniveladora de 154 kW.</t>
  </si>
  <si>
    <t xml:space="preserve">mq02rov010i</t>
  </si>
  <si>
    <t xml:space="preserve">h</t>
  </si>
  <si>
    <t xml:space="preserve">Compactador monocilíndrico vibrante autopropulsado, de 129 kW, de 16,2 t, anchura de trabajo 213,4 cm.</t>
  </si>
  <si>
    <t xml:space="preserve">mq02cia020j</t>
  </si>
  <si>
    <t xml:space="preserve">h</t>
  </si>
  <si>
    <t xml:space="preserve">Camión cisterna, de 8 m³ de capacidad.</t>
  </si>
  <si>
    <t xml:space="preserve">mq02rod010a</t>
  </si>
  <si>
    <t xml:space="preserve">h</t>
  </si>
  <si>
    <t xml:space="preserve">Bandeja vibrante de guiado manual, de 170 kg, anchura de trabajo 50 cm, reversible.</t>
  </si>
  <si>
    <t xml:space="preserve">Subtotal equipo y maquinaria:</t>
  </si>
  <si>
    <t xml:space="preserve">Mano de obra</t>
  </si>
  <si>
    <t xml:space="preserve">mo041</t>
  </si>
  <si>
    <t xml:space="preserve">h</t>
  </si>
  <si>
    <t xml:space="preserve">Albañil de obra civil.</t>
  </si>
  <si>
    <t xml:space="preserve">mo087</t>
  </si>
  <si>
    <t xml:space="preserve">h</t>
  </si>
  <si>
    <t xml:space="preserve">Ayudante de albañil de obra civil.</t>
  </si>
  <si>
    <t xml:space="preserve">Subtotal mano de obra:</t>
  </si>
  <si>
    <t xml:space="preserve">Herramienta menor</t>
  </si>
  <si>
    <t xml:space="preserve">%</t>
  </si>
  <si>
    <t xml:space="preserve">Herramienta menor</t>
  </si>
  <si>
    <t xml:space="preserve">Coste de mantenimiento decenal: L 27,36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</si>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</sst>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5.95" customWidth="1"/>
    <col min="5" max="5" width="69.19" customWidth="1"/>
    <col min="6" max="6" width="15.30" customWidth="1"/>
    <col min="7" max="7" width="13.60"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0.23</v>
      </c>
      <c r="G10" s="12">
        <v>286.43</v>
      </c>
      <c r="H10" s="12">
        <f ca="1">ROUND(INDIRECT(ADDRESS(ROW()+(0), COLUMN()+(-2), 1))*INDIRECT(ADDRESS(ROW()+(0), COLUMN()+(-1), 1)), 2)</f>
        <v>65.88</v>
      </c>
    </row>
    <row r="11" spans="1:8" ht="34.50" thickBot="1" customHeight="1">
      <c r="A11" s="1" t="s">
        <v>15</v>
      </c>
      <c r="B11" s="1"/>
      <c r="C11" s="10" t="s">
        <v>16</v>
      </c>
      <c r="D11" s="10"/>
      <c r="E11" s="1" t="s">
        <v>17</v>
      </c>
      <c r="F11" s="11">
        <v>0.055</v>
      </c>
      <c r="G11" s="12">
        <v>687.43</v>
      </c>
      <c r="H11" s="12">
        <f ca="1">ROUND(INDIRECT(ADDRESS(ROW()+(0), COLUMN()+(-2), 1))*INDIRECT(ADDRESS(ROW()+(0), COLUMN()+(-1), 1)), 2)</f>
        <v>37.81</v>
      </c>
    </row>
    <row r="12" spans="1:8" ht="66.00" thickBot="1" customHeight="1">
      <c r="A12" s="1" t="s">
        <v>18</v>
      </c>
      <c r="B12" s="1"/>
      <c r="C12" s="10" t="s">
        <v>19</v>
      </c>
      <c r="D12" s="10"/>
      <c r="E12" s="1" t="s">
        <v>20</v>
      </c>
      <c r="F12" s="11">
        <v>52.5</v>
      </c>
      <c r="G12" s="12">
        <v>5.05</v>
      </c>
      <c r="H12" s="12">
        <f ca="1">ROUND(INDIRECT(ADDRESS(ROW()+(0), COLUMN()+(-2), 1))*INDIRECT(ADDRESS(ROW()+(0), COLUMN()+(-1), 1)), 2)</f>
        <v>265.13</v>
      </c>
    </row>
    <row r="13" spans="1:8" ht="24.00" thickBot="1" customHeight="1">
      <c r="A13" s="1" t="s">
        <v>21</v>
      </c>
      <c r="B13" s="1"/>
      <c r="C13" s="10" t="s">
        <v>22</v>
      </c>
      <c r="D13" s="10"/>
      <c r="E13" s="1" t="s">
        <v>23</v>
      </c>
      <c r="F13" s="13">
        <v>1</v>
      </c>
      <c r="G13" s="14">
        <v>10.03</v>
      </c>
      <c r="H13" s="14">
        <f ca="1">ROUND(INDIRECT(ADDRESS(ROW()+(0), COLUMN()+(-2), 1))*INDIRECT(ADDRESS(ROW()+(0), COLUMN()+(-1), 1)), 2)</f>
        <v>10.03</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378.85</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0.008</v>
      </c>
      <c r="G16" s="12">
        <v>1860.27</v>
      </c>
      <c r="H16" s="12">
        <f ca="1">ROUND(INDIRECT(ADDRESS(ROW()+(0), COLUMN()+(-2), 1))*INDIRECT(ADDRESS(ROW()+(0), COLUMN()+(-1), 1)), 2)</f>
        <v>14.88</v>
      </c>
    </row>
    <row r="17" spans="1:8" ht="24.00" thickBot="1" customHeight="1">
      <c r="A17" s="1" t="s">
        <v>29</v>
      </c>
      <c r="B17" s="1"/>
      <c r="C17" s="10" t="s">
        <v>30</v>
      </c>
      <c r="D17" s="10"/>
      <c r="E17" s="1" t="s">
        <v>31</v>
      </c>
      <c r="F17" s="11">
        <v>0.014</v>
      </c>
      <c r="G17" s="12">
        <v>1547.54</v>
      </c>
      <c r="H17" s="12">
        <f ca="1">ROUND(INDIRECT(ADDRESS(ROW()+(0), COLUMN()+(-2), 1))*INDIRECT(ADDRESS(ROW()+(0), COLUMN()+(-1), 1)), 2)</f>
        <v>21.67</v>
      </c>
    </row>
    <row r="18" spans="1:8" ht="13.50" thickBot="1" customHeight="1">
      <c r="A18" s="1" t="s">
        <v>32</v>
      </c>
      <c r="B18" s="1"/>
      <c r="C18" s="10" t="s">
        <v>33</v>
      </c>
      <c r="D18" s="10"/>
      <c r="E18" s="1" t="s">
        <v>34</v>
      </c>
      <c r="F18" s="11">
        <v>0.006</v>
      </c>
      <c r="G18" s="12">
        <v>2637.04</v>
      </c>
      <c r="H18" s="12">
        <f ca="1">ROUND(INDIRECT(ADDRESS(ROW()+(0), COLUMN()+(-2), 1))*INDIRECT(ADDRESS(ROW()+(0), COLUMN()+(-1), 1)), 2)</f>
        <v>15.82</v>
      </c>
    </row>
    <row r="19" spans="1:8" ht="24.00" thickBot="1" customHeight="1">
      <c r="A19" s="1" t="s">
        <v>35</v>
      </c>
      <c r="B19" s="1"/>
      <c r="C19" s="10" t="s">
        <v>36</v>
      </c>
      <c r="D19" s="10"/>
      <c r="E19" s="1" t="s">
        <v>37</v>
      </c>
      <c r="F19" s="13">
        <v>0.348</v>
      </c>
      <c r="G19" s="14">
        <v>105.57</v>
      </c>
      <c r="H19" s="14">
        <f ca="1">ROUND(INDIRECT(ADDRESS(ROW()+(0), COLUMN()+(-2), 1))*INDIRECT(ADDRESS(ROW()+(0), COLUMN()+(-1), 1)), 2)</f>
        <v>36.74</v>
      </c>
    </row>
    <row r="20" spans="1:8" ht="13.50" thickBot="1" customHeight="1">
      <c r="A20" s="15"/>
      <c r="B20" s="15"/>
      <c r="C20" s="15"/>
      <c r="D20" s="15"/>
      <c r="E20" s="15"/>
      <c r="F20" s="9" t="s">
        <v>38</v>
      </c>
      <c r="G20" s="9"/>
      <c r="H20" s="17">
        <f ca="1">ROUND(SUM(INDIRECT(ADDRESS(ROW()+(-1), COLUMN()+(0), 1)),INDIRECT(ADDRESS(ROW()+(-2), COLUMN()+(0), 1)),INDIRECT(ADDRESS(ROW()+(-3), COLUMN()+(0), 1)),INDIRECT(ADDRESS(ROW()+(-4), COLUMN()+(0), 1))), 2)</f>
        <v>89.11</v>
      </c>
    </row>
    <row r="21" spans="1:8" ht="13.50" thickBot="1" customHeight="1">
      <c r="A21" s="15">
        <v>3</v>
      </c>
      <c r="B21" s="15"/>
      <c r="C21" s="15"/>
      <c r="D21" s="15"/>
      <c r="E21" s="18" t="s">
        <v>39</v>
      </c>
      <c r="F21" s="18"/>
      <c r="G21" s="15"/>
      <c r="H21" s="15"/>
    </row>
    <row r="22" spans="1:8" ht="13.50" thickBot="1" customHeight="1">
      <c r="A22" s="1" t="s">
        <v>40</v>
      </c>
      <c r="B22" s="1"/>
      <c r="C22" s="10" t="s">
        <v>41</v>
      </c>
      <c r="D22" s="10"/>
      <c r="E22" s="1" t="s">
        <v>42</v>
      </c>
      <c r="F22" s="11">
        <v>0.314</v>
      </c>
      <c r="G22" s="12">
        <v>120.58</v>
      </c>
      <c r="H22" s="12">
        <f ca="1">ROUND(INDIRECT(ADDRESS(ROW()+(0), COLUMN()+(-2), 1))*INDIRECT(ADDRESS(ROW()+(0), COLUMN()+(-1), 1)), 2)</f>
        <v>37.86</v>
      </c>
    </row>
    <row r="23" spans="1:8" ht="13.50" thickBot="1" customHeight="1">
      <c r="A23" s="1" t="s">
        <v>43</v>
      </c>
      <c r="B23" s="1"/>
      <c r="C23" s="10" t="s">
        <v>44</v>
      </c>
      <c r="D23" s="10"/>
      <c r="E23" s="1" t="s">
        <v>45</v>
      </c>
      <c r="F23" s="13">
        <v>0.339</v>
      </c>
      <c r="G23" s="14">
        <v>90.13</v>
      </c>
      <c r="H23" s="14">
        <f ca="1">ROUND(INDIRECT(ADDRESS(ROW()+(0), COLUMN()+(-2), 1))*INDIRECT(ADDRESS(ROW()+(0), COLUMN()+(-1), 1)), 2)</f>
        <v>30.55</v>
      </c>
    </row>
    <row r="24" spans="1:8" ht="13.50" thickBot="1" customHeight="1">
      <c r="A24" s="15"/>
      <c r="B24" s="15"/>
      <c r="C24" s="15"/>
      <c r="D24" s="15"/>
      <c r="E24" s="15"/>
      <c r="F24" s="9" t="s">
        <v>46</v>
      </c>
      <c r="G24" s="9"/>
      <c r="H24" s="17">
        <f ca="1">ROUND(SUM(INDIRECT(ADDRESS(ROW()+(-1), COLUMN()+(0), 1)),INDIRECT(ADDRESS(ROW()+(-2), COLUMN()+(0), 1))), 2)</f>
        <v>68.41</v>
      </c>
    </row>
    <row r="25" spans="1:8" ht="13.50" thickBot="1" customHeight="1">
      <c r="A25" s="15">
        <v>4</v>
      </c>
      <c r="B25" s="15"/>
      <c r="C25" s="15"/>
      <c r="D25" s="15"/>
      <c r="E25" s="18" t="s">
        <v>47</v>
      </c>
      <c r="F25" s="18"/>
      <c r="G25" s="15"/>
      <c r="H25" s="15"/>
    </row>
    <row r="26" spans="1:8" ht="13.50" thickBot="1" customHeight="1">
      <c r="A26" s="19"/>
      <c r="B26" s="19"/>
      <c r="C26" s="20" t="s">
        <v>48</v>
      </c>
      <c r="D26" s="20"/>
      <c r="E26" s="19" t="s">
        <v>49</v>
      </c>
      <c r="F26" s="13">
        <v>2</v>
      </c>
      <c r="G26" s="14">
        <f ca="1">ROUND(SUM(INDIRECT(ADDRESS(ROW()+(-2), COLUMN()+(1), 1)),INDIRECT(ADDRESS(ROW()+(-6), COLUMN()+(1), 1)),INDIRECT(ADDRESS(ROW()+(-12), COLUMN()+(1), 1))), 2)</f>
        <v>536.37</v>
      </c>
      <c r="H26" s="14">
        <f ca="1">ROUND(INDIRECT(ADDRESS(ROW()+(0), COLUMN()+(-2), 1))*INDIRECT(ADDRESS(ROW()+(0), COLUMN()+(-1), 1))/100, 2)</f>
        <v>10.73</v>
      </c>
    </row>
    <row r="27" spans="1:8" ht="13.50" thickBot="1" customHeight="1">
      <c r="A27" s="21" t="s">
        <v>50</v>
      </c>
      <c r="B27" s="21"/>
      <c r="C27" s="22"/>
      <c r="D27" s="22"/>
      <c r="E27" s="23"/>
      <c r="F27" s="24" t="s">
        <v>51</v>
      </c>
      <c r="G27" s="25"/>
      <c r="H27" s="26">
        <f ca="1">ROUND(SUM(INDIRECT(ADDRESS(ROW()+(-1), COLUMN()+(0), 1)),INDIRECT(ADDRESS(ROW()+(-3), COLUMN()+(0), 1)),INDIRECT(ADDRESS(ROW()+(-7), COLUMN()+(0), 1)),INDIRECT(ADDRESS(ROW()+(-13), COLUMN()+(0), 1))), 2)</f>
        <v>547.1</v>
      </c>
    </row>
  </sheetData>
  <mergeCells count="5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