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<sst xmlns="http://schemas.openxmlformats.org/spreadsheetml/2006/main" count="41" uniqueCount="41">
  <si>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</si>
  <si>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ZVU010</t>
  </si>
  <si>
    <t xml:space="preserve">m²</t>
  </si>
  <si>
    <t xml:space="preserve">Sistema de fachada ventilada FV Krion "BUTECH", de placas compactas, para revestimiento exterior de fachada existente.</t>
  </si>
  <si>
    <r>
      <rPr>
        <sz val="7.80"/>
        <color rgb="FF000000"/>
        <rFont val="A"/>
        <family val="2"/>
      </rPr>
      <t xml:space="preserve">Rehabilitación energética de fachada, mediante sistema de fachada ventilada </t>
    </r>
    <r>
      <rPr>
        <b/>
        <sz val="7.80"/>
        <color rgb="FF000000"/>
        <rFont val="A"/>
        <family val="2"/>
      </rPr>
      <t xml:space="preserve">FV Krion</t>
    </r>
    <r>
      <rPr>
        <sz val="7.80"/>
        <color rgb="FF000000"/>
        <rFont val="A"/>
        <family val="2"/>
      </rPr>
      <t xml:space="preserve"> "BUTECH", compuesto de </t>
    </r>
    <r>
      <rPr>
        <b/>
        <sz val="7.80"/>
        <color rgb="FF000000"/>
        <rFont val="A"/>
        <family val="2"/>
      </rPr>
      <t xml:space="preserve">placas compactas de gran formato formadas por ATH (trihidrato de alúmina) y resinas poliméricas de alta resistencia, KRION Lux de "PORCELANOSA GRUPO", serie Stone acabado Stone White de 2480x750x11 mm, colocadas con junta corrida mediante el sistema FV Krion de "BUTECH" y aislamiento de panel de lana mineral, de 40 mm de espesor, revestido por una de sus caras con un velo negro, fijado mecánicamente sobre fachada existente</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</si>
  <si>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</si>
  <si>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</si>
  <si>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</si>
  <si>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</si>
  <si>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</si>
  <si>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</si>
  <si>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mt16lva070b</t>
  </si>
  <si>
    <t xml:space="preserve">m²</t>
  </si>
  <si>
    <t xml:space="preserve">Panel de lana mineral, de 40 mm de espesor, revestido por una de sus caras con un velo negro, resistencia térmica 1,1 m²K/W, conductividad térmica 0,035 W/(mK).</t>
  </si>
  <si>
    <t xml:space="preserve">mt16aaa020ab</t>
  </si>
  <si>
    <t xml:space="preserve">Ud</t>
  </si>
  <si>
    <t xml:space="preserve">Fijación mecánica para paneles aislantes de lana mineral, colocados directamente sobre la superficie soporte.</t>
  </si>
  <si>
    <t xml:space="preserve">mt16aaa030</t>
  </si>
  <si>
    <t xml:space="preserve">m</t>
  </si>
  <si>
    <t xml:space="preserve">Cinta autoadhesiva para sellado de juntas.</t>
  </si>
  <si>
    <t xml:space="preserve">mt12mss010aa</t>
  </si>
  <si>
    <t xml:space="preserve">m²</t>
  </si>
  <si>
    <t xml:space="preserve">Revestimiento de placas compactas de gran formato formadas por ATH (trihidrato de alúmina) y resinas poliméricas de alta resistencia, KRION Lux de "PORCELANOSA GRUPO", serie Stone acabado Stone White de 2480x750x11 mm, colocadas con junta corrida mediante el sistema FV Krion de "BUTECH", incluso parte proporcional de casquillo de acero inoxidable, perfil en T y separador en L de aluminio de alta calidad, tornillería perfil-separador de acero inoxidable con taco mecánico, tornillería autotaladrante perfil-casquillo de acero inoxidable AISI 304, perfilería para remates, desplantes, separadores, despuntes y mecanizado de los perfiles.</t>
  </si>
  <si>
    <t xml:space="preserve">mo054</t>
  </si>
  <si>
    <t xml:space="preserve">h</t>
  </si>
  <si>
    <t xml:space="preserve">Montador de aislamientos.</t>
  </si>
  <si>
    <t xml:space="preserve">mo101</t>
  </si>
  <si>
    <t xml:space="preserve">h</t>
  </si>
  <si>
    <t xml:space="preserve">Ayudante de montador de aislamientos.</t>
  </si>
  <si>
    <t xml:space="preserve">mo052</t>
  </si>
  <si>
    <t xml:space="preserve">h</t>
  </si>
  <si>
    <t xml:space="preserve">Montador de sistemas de fachadas prefabricadas.</t>
  </si>
  <si>
    <t xml:space="preserve">mo099</t>
  </si>
  <si>
    <t xml:space="preserve">h</t>
  </si>
  <si>
    <t xml:space="preserve">Ayudante de montador de sistemas de fachadas prefabricadas.</t>
  </si>
  <si>
    <t xml:space="preserve">%</t>
  </si>
  <si>
    <t xml:space="preserve">Medios auxiliares</t>
  </si>
  <si>
    <t xml:space="preserve">%</t>
  </si>
  <si>
    <t xml:space="preserve">Costes indirectos</t>
  </si>
  <si>
    <t xml:space="preserve">Coste de mantenimiento decenal: L 2.593,35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</si>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</sst>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4.95" customWidth="1"/>
    <col min="4" max="4" width="21.42" customWidth="1"/>
    <col min="5" max="5" width="29.58" customWidth="1"/>
    <col min="6" max="6" width="11.80" customWidth="1"/>
    <col min="7" max="7" width="3.21" customWidth="1"/>
    <col min="8" max="8" width="3.21" customWidth="1"/>
    <col min="9" max="9" width="11.80" customWidth="1"/>
    <col min="10" max="10" width="1.75" customWidth="1"/>
    <col min="11" max="11" width="13.11" customWidth="1"/>
  </cols>
  <sheetData>
    <row r="1" spans="1:1" ht="1.80" thickBot="1" customHeight="1">
      <c r="A1" s="1" t="s">
        <v>0</v>
      </c>
      <c r="B1" s="1"/>
      <c r="C1" s="1"/>
      <c r="D1" s="1"/>
      <c r="E1" s="1"/>
      <c r="F1" s="1"/>
      <c r="G1" s="1"/>
      <c r="H1" s="1"/>
      <c r="I1" s="1"/>
      <c r="J1" s="1"/>
      <c r="K1" s="1"/>
    </row>
    <row r="3" spans="1:11" ht="50.4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1.050000</v>
      </c>
      <c r="H8" s="14"/>
      <c r="I8" s="16">
        <v>172.400000</v>
      </c>
      <c r="J8" s="16"/>
      <c r="K8" s="16">
        <f ca="1">ROUND(INDIRECT(ADDRESS(ROW()+(0), COLUMN()+(-4), 1))*INDIRECT(ADDRESS(ROW()+(0), COLUMN()+(-2), 1)), 2)</f>
        <v>181.020000</v>
      </c>
    </row>
    <row r="9" spans="1:11" ht="21.60" thickBot="1" customHeight="1">
      <c r="A9" s="17" t="s">
        <v>14</v>
      </c>
      <c r="B9" s="18" t="s">
        <v>15</v>
      </c>
      <c r="C9" s="17" t="s">
        <v>16</v>
      </c>
      <c r="D9" s="17"/>
      <c r="E9" s="17"/>
      <c r="F9" s="17"/>
      <c r="G9" s="19">
        <v>4.000000</v>
      </c>
      <c r="H9" s="19"/>
      <c r="I9" s="20">
        <v>6.580000</v>
      </c>
      <c r="J9" s="20"/>
      <c r="K9" s="20">
        <f ca="1">ROUND(INDIRECT(ADDRESS(ROW()+(0), COLUMN()+(-4), 1))*INDIRECT(ADDRESS(ROW()+(0), COLUMN()+(-2), 1)), 2)</f>
        <v>26.320000</v>
      </c>
    </row>
    <row r="10" spans="1:11" ht="12.00" thickBot="1" customHeight="1">
      <c r="A10" s="17" t="s">
        <v>17</v>
      </c>
      <c r="B10" s="18" t="s">
        <v>18</v>
      </c>
      <c r="C10" s="17" t="s">
        <v>19</v>
      </c>
      <c r="D10" s="17"/>
      <c r="E10" s="17"/>
      <c r="F10" s="17"/>
      <c r="G10" s="19">
        <v>0.440000</v>
      </c>
      <c r="H10" s="19"/>
      <c r="I10" s="20">
        <v>9.870000</v>
      </c>
      <c r="J10" s="20"/>
      <c r="K10" s="20">
        <f ca="1">ROUND(INDIRECT(ADDRESS(ROW()+(0), COLUMN()+(-4), 1))*INDIRECT(ADDRESS(ROW()+(0), COLUMN()+(-2), 1)), 2)</f>
        <v>4.340000</v>
      </c>
    </row>
    <row r="11" spans="1:11" ht="88.80" thickBot="1" customHeight="1">
      <c r="A11" s="17" t="s">
        <v>20</v>
      </c>
      <c r="B11" s="18" t="s">
        <v>21</v>
      </c>
      <c r="C11" s="17" t="s">
        <v>22</v>
      </c>
      <c r="D11" s="17"/>
      <c r="E11" s="17"/>
      <c r="F11" s="17"/>
      <c r="G11" s="19">
        <v>1.050000</v>
      </c>
      <c r="H11" s="19"/>
      <c r="I11" s="20">
        <v>9903.280000</v>
      </c>
      <c r="J11" s="20"/>
      <c r="K11" s="20">
        <f ca="1">ROUND(INDIRECT(ADDRESS(ROW()+(0), COLUMN()+(-4), 1))*INDIRECT(ADDRESS(ROW()+(0), COLUMN()+(-2), 1)), 2)</f>
        <v>10398.440000</v>
      </c>
    </row>
    <row r="12" spans="1:11" ht="12.00" thickBot="1" customHeight="1">
      <c r="A12" s="17" t="s">
        <v>23</v>
      </c>
      <c r="B12" s="18" t="s">
        <v>24</v>
      </c>
      <c r="C12" s="17" t="s">
        <v>25</v>
      </c>
      <c r="D12" s="17"/>
      <c r="E12" s="17"/>
      <c r="F12" s="17"/>
      <c r="G12" s="19">
        <v>0.149000</v>
      </c>
      <c r="H12" s="19"/>
      <c r="I12" s="20">
        <v>51.400000</v>
      </c>
      <c r="J12" s="20"/>
      <c r="K12" s="20">
        <f ca="1">ROUND(INDIRECT(ADDRESS(ROW()+(0), COLUMN()+(-4), 1))*INDIRECT(ADDRESS(ROW()+(0), COLUMN()+(-2), 1)), 2)</f>
        <v>7.660000</v>
      </c>
    </row>
    <row r="13" spans="1:11" ht="12.00" thickBot="1" customHeight="1">
      <c r="A13" s="17" t="s">
        <v>26</v>
      </c>
      <c r="B13" s="18" t="s">
        <v>27</v>
      </c>
      <c r="C13" s="17" t="s">
        <v>28</v>
      </c>
      <c r="D13" s="17"/>
      <c r="E13" s="17"/>
      <c r="F13" s="17"/>
      <c r="G13" s="19">
        <v>0.149000</v>
      </c>
      <c r="H13" s="19"/>
      <c r="I13" s="20">
        <v>36.620000</v>
      </c>
      <c r="J13" s="20"/>
      <c r="K13" s="20">
        <f ca="1">ROUND(INDIRECT(ADDRESS(ROW()+(0), COLUMN()+(-4), 1))*INDIRECT(ADDRESS(ROW()+(0), COLUMN()+(-2), 1)), 2)</f>
        <v>5.460000</v>
      </c>
    </row>
    <row r="14" spans="1:11" ht="12.00" thickBot="1" customHeight="1">
      <c r="A14" s="17" t="s">
        <v>29</v>
      </c>
      <c r="B14" s="18" t="s">
        <v>30</v>
      </c>
      <c r="C14" s="17" t="s">
        <v>31</v>
      </c>
      <c r="D14" s="17"/>
      <c r="E14" s="17"/>
      <c r="F14" s="17"/>
      <c r="G14" s="19">
        <v>1.240000</v>
      </c>
      <c r="H14" s="19"/>
      <c r="I14" s="20">
        <v>51.400000</v>
      </c>
      <c r="J14" s="20"/>
      <c r="K14" s="20">
        <f ca="1">ROUND(INDIRECT(ADDRESS(ROW()+(0), COLUMN()+(-4), 1))*INDIRECT(ADDRESS(ROW()+(0), COLUMN()+(-2), 1)), 2)</f>
        <v>63.740000</v>
      </c>
    </row>
    <row r="15" spans="1:11" ht="12.00" thickBot="1" customHeight="1">
      <c r="A15" s="17" t="s">
        <v>32</v>
      </c>
      <c r="B15" s="21" t="s">
        <v>33</v>
      </c>
      <c r="C15" s="22" t="s">
        <v>34</v>
      </c>
      <c r="D15" s="22"/>
      <c r="E15" s="22"/>
      <c r="F15" s="22"/>
      <c r="G15" s="23">
        <v>1.240000</v>
      </c>
      <c r="H15" s="23"/>
      <c r="I15" s="24">
        <v>36.620000</v>
      </c>
      <c r="J15" s="24"/>
      <c r="K15" s="24">
        <f ca="1">ROUND(INDIRECT(ADDRESS(ROW()+(0), COLUMN()+(-4), 1))*INDIRECT(ADDRESS(ROW()+(0), COLUMN()+(-2), 1)), 2)</f>
        <v>45.410000</v>
      </c>
    </row>
    <row r="16" spans="1:11" ht="12.00" thickBot="1" customHeight="1">
      <c r="A16" s="17"/>
      <c r="B16" s="12" t="s">
        <v>35</v>
      </c>
      <c r="C16" s="10" t="s">
        <v>36</v>
      </c>
      <c r="D16" s="10"/>
      <c r="E16" s="10"/>
      <c r="F16" s="10"/>
      <c r="G16" s="14">
        <v>2.000000</v>
      </c>
      <c r="H16" s="14"/>
      <c r="I16" s="16">
        <f ca="1">ROUND(SUM(INDIRECT(ADDRESS(ROW()+(-1), COLUMN()+(2), 1)),INDIRECT(ADDRESS(ROW()+(-2), COLUMN()+(2), 1)),INDIRECT(ADDRESS(ROW()+(-3), COLUMN()+(2), 1)),INDIRECT(ADDRESS(ROW()+(-4), COLUMN()+(2), 1)),INDIRECT(ADDRESS(ROW()+(-5), COLUMN()+(2), 1)),INDIRECT(ADDRESS(ROW()+(-6), COLUMN()+(2), 1)),INDIRECT(ADDRESS(ROW()+(-7), COLUMN()+(2), 1)),INDIRECT(ADDRESS(ROW()+(-8), COLUMN()+(2), 1))), 2)</f>
        <v>10732.390000</v>
      </c>
      <c r="J16" s="16"/>
      <c r="K16" s="16">
        <f ca="1">ROUND(INDIRECT(ADDRESS(ROW()+(0), COLUMN()+(-4), 1))*INDIRECT(ADDRESS(ROW()+(0), COLUMN()+(-2), 1))/100, 2)</f>
        <v>214.650000</v>
      </c>
    </row>
    <row r="17" spans="1:11" ht="12.00" thickBot="1" customHeight="1">
      <c r="A17" s="22"/>
      <c r="B17" s="21" t="s">
        <v>37</v>
      </c>
      <c r="C17" s="22" t="s">
        <v>38</v>
      </c>
      <c r="D17" s="22"/>
      <c r="E17" s="22"/>
      <c r="F17" s="22"/>
      <c r="G17" s="23">
        <v>3.000000</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10947.040000</v>
      </c>
      <c r="J17" s="24"/>
      <c r="K17" s="24">
        <f ca="1">ROUND(INDIRECT(ADDRESS(ROW()+(0), COLUMN()+(-4), 1))*INDIRECT(ADDRESS(ROW()+(0), COLUMN()+(-2), 1))/100, 2)</f>
        <v>328.410000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11275.450000</v>
      </c>
    </row>
  </sheetData>
  <mergeCells count="4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